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cadémie" sheetId="1" r:id="rId1"/>
    <sheet name="44" sheetId="2" r:id="rId2"/>
    <sheet name="49" sheetId="3" r:id="rId3"/>
    <sheet name="53" sheetId="4" r:id="rId4"/>
    <sheet name="72" sheetId="5" r:id="rId5"/>
    <sheet name="85" sheetId="6" r:id="rId6"/>
  </sheets>
  <definedNames/>
  <calcPr fullCalcOnLoad="1"/>
</workbook>
</file>

<file path=xl/sharedStrings.xml><?xml version="1.0" encoding="utf-8"?>
<sst xmlns="http://schemas.openxmlformats.org/spreadsheetml/2006/main" count="282" uniqueCount="34">
  <si>
    <t>PRODUCTION</t>
  </si>
  <si>
    <t>SERVICES</t>
  </si>
  <si>
    <t>Académie de Nantes</t>
  </si>
  <si>
    <t>TOTAL PUBLIC</t>
  </si>
  <si>
    <t>TOTAL PRIVE</t>
  </si>
  <si>
    <t>TOTAL PUBLIC + PRIVE</t>
  </si>
  <si>
    <t>Secteur</t>
  </si>
  <si>
    <t>Formation</t>
  </si>
  <si>
    <t>Effectifs d'élèves par catégories de spécialité en base 100</t>
  </si>
  <si>
    <t>TOTAL PRODUCTION</t>
  </si>
  <si>
    <t>TOTAL SERVICES</t>
  </si>
  <si>
    <t>Loire-Atlantique</t>
  </si>
  <si>
    <t>Maine-et-Loire</t>
  </si>
  <si>
    <t>Mayenne</t>
  </si>
  <si>
    <t>Sarthe</t>
  </si>
  <si>
    <t>Vendée</t>
  </si>
  <si>
    <t>Les effectifs d'élèves en LP par catégorie de spécialité et par secteur</t>
  </si>
  <si>
    <t>Champ : lycées publics et privés (sous et hors contrat), Ministère Education Nationale uniquement</t>
  </si>
  <si>
    <t>Source : DEPP/BCP, univers "Elèves 2D formations détaillées" - Janvier 2019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</si>
  <si>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</si>
  <si>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</si>
  <si>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</si>
  <si>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</si>
  <si>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</si>
  <si>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</si>
  <si>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</si>
  <si>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</si>
  <si>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</si>
  <si>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</si>
  <si>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</si>
  <si>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</si>
  <si>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Source : DEPP/BCP, univers "Elèves 2D formations détaillées" - Novembre 2019</t>
  </si>
  <si>
    <t>AUTRES</t>
  </si>
  <si>
    <t>TOTAL AUTRES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</si>
</sst>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9" borderId="10" xfId="0" applyFont="1" applyFill="1" applyBorder="1" applyAlignment="1">
      <alignment/>
    </xf>
    <xf numFmtId="0" fontId="43" fillId="9" borderId="10" xfId="0" applyFont="1" applyFill="1" applyBorder="1" applyAlignment="1">
      <alignment/>
    </xf>
    <xf numFmtId="2" fontId="41" fillId="9" borderId="10" xfId="0" applyNumberFormat="1" applyFont="1" applyFill="1" applyBorder="1" applyAlignment="1">
      <alignment/>
    </xf>
    <xf numFmtId="3" fontId="41" fillId="9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3" fontId="43" fillId="9" borderId="10" xfId="0" applyNumberFormat="1" applyFont="1" applyFill="1" applyBorder="1" applyAlignment="1">
      <alignment/>
    </xf>
    <xf numFmtId="3" fontId="4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21" fillId="0" borderId="0" xfId="49" applyFont="1" applyAlignment="1">
      <alignment vertical="center"/>
      <protection/>
    </xf>
    <xf numFmtId="0" fontId="45" fillId="0" borderId="0" xfId="49" applyFont="1" applyAlignment="1">
      <alignment vertical="center"/>
      <protection/>
    </xf>
    <xf numFmtId="0" fontId="22" fillId="0" borderId="0" xfId="49" applyFont="1" applyAlignment="1">
      <alignment horizontal="center" vertical="center"/>
      <protection/>
    </xf>
    <xf numFmtId="0" fontId="22" fillId="0" borderId="0" xfId="49" applyFont="1" applyAlignment="1">
      <alignment vertical="center"/>
      <protection/>
    </xf>
    <xf numFmtId="0" fontId="23" fillId="0" borderId="0" xfId="49" applyFont="1" applyAlignment="1">
      <alignment vertical="center"/>
      <protection/>
    </xf>
    <xf numFmtId="0" fontId="46" fillId="0" borderId="0" xfId="49" applyFont="1" applyAlignment="1">
      <alignment horizontal="center" vertical="center"/>
      <protection/>
    </xf>
    <xf numFmtId="0" fontId="45" fillId="0" borderId="10" xfId="49" applyFont="1" applyBorder="1" applyAlignment="1">
      <alignment vertical="center"/>
      <protection/>
    </xf>
    <xf numFmtId="0" fontId="46" fillId="0" borderId="0" xfId="49" applyFont="1" applyAlignment="1">
      <alignment vertical="center"/>
      <protection/>
    </xf>
    <xf numFmtId="0" fontId="46" fillId="9" borderId="10" xfId="49" applyFont="1" applyFill="1" applyBorder="1" applyAlignment="1">
      <alignment vertical="center"/>
      <protection/>
    </xf>
    <xf numFmtId="3" fontId="46" fillId="9" borderId="10" xfId="49" applyNumberFormat="1" applyFont="1" applyFill="1" applyBorder="1" applyAlignment="1">
      <alignment vertical="center"/>
      <protection/>
    </xf>
    <xf numFmtId="3" fontId="45" fillId="0" borderId="0" xfId="49" applyNumberFormat="1" applyFont="1" applyAlignment="1">
      <alignment vertical="center"/>
      <protection/>
    </xf>
    <xf numFmtId="0" fontId="45" fillId="0" borderId="10" xfId="49" applyNumberFormat="1" applyFont="1" applyBorder="1" applyAlignment="1">
      <alignment vertical="center"/>
      <protection/>
    </xf>
    <xf numFmtId="2" fontId="45" fillId="0" borderId="10" xfId="49" applyNumberFormat="1" applyFont="1" applyBorder="1" applyAlignment="1">
      <alignment vertical="center"/>
      <protection/>
    </xf>
    <xf numFmtId="0" fontId="46" fillId="9" borderId="10" xfId="49" applyNumberFormat="1" applyFont="1" applyFill="1" applyBorder="1" applyAlignment="1">
      <alignment vertical="center"/>
      <protection/>
    </xf>
    <xf numFmtId="2" fontId="46" fillId="9" borderId="10" xfId="49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47" fillId="0" borderId="0" xfId="49" applyFont="1" applyAlignment="1">
      <alignment vertical="center"/>
      <protection/>
    </xf>
    <xf numFmtId="3" fontId="45" fillId="0" borderId="10" xfId="49" applyNumberFormat="1" applyFont="1" applyBorder="1" applyAlignment="1">
      <alignment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3" fillId="0" borderId="10" xfId="49" applyFont="1" applyBorder="1" applyAlignment="1">
      <alignment horizontal="center" vertical="center"/>
      <protection/>
    </xf>
    <xf numFmtId="2" fontId="0" fillId="0" borderId="10" xfId="49" applyNumberFormat="1" applyFont="1" applyBorder="1" applyAlignment="1">
      <alignment vertical="center"/>
      <protection/>
    </xf>
    <xf numFmtId="2" fontId="41" fillId="9" borderId="10" xfId="49" applyNumberFormat="1" applyFont="1" applyFill="1" applyBorder="1" applyAlignment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tabSelected="1" zoomScalePageLayoutView="0" workbookViewId="0" topLeftCell="A1">
      <selection activeCell="E14" sqref="E14"/>
      <selection activeCell="N34" sqref="N34"/>
    </sheetView>
  </sheetViews>
  <sheetFormatPr defaultColWidth="11.421875" defaultRowHeight="15"/>
  <cols>
    <col min="1" max="1" width="5.7109375" style="12" customWidth="1"/>
    <col min="2" max="2" width="20.7109375" style="12" customWidth="1"/>
    <col min="3" max="3" width="11.57421875" style="12" bestFit="1" customWidth="1"/>
    <col min="4" max="14" width="12.140625" style="12" bestFit="1" customWidth="1"/>
    <col min="15" max="16384" width="11.421875" style="12" customWidth="1"/>
  </cols>
  <sheetData>
    <row r="2" spans="1:14" ht="14.25">
      <c r="A2" s="4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ht="14.25">
      <c r="A4" s="3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7" spans="2:14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9" spans="2:14" ht="14.25">
      <c r="B9" s="24" t="s">
        <v>0</v>
      </c>
      <c r="C9" s="13">
        <v>9790</v>
      </c>
      <c r="D9" s="13">
        <v>9958</v>
      </c>
      <c r="E9" s="13">
        <v>9954</v>
      </c>
      <c r="F9" s="13">
        <v>10462</v>
      </c>
      <c r="G9" s="13">
        <v>9958</v>
      </c>
      <c r="H9" s="13">
        <v>10321</v>
      </c>
      <c r="I9" s="13">
        <v>10648</v>
      </c>
      <c r="J9" s="13">
        <v>10982</v>
      </c>
      <c r="K9" s="13">
        <v>10751</v>
      </c>
      <c r="L9" s="13">
        <v>10657</v>
      </c>
      <c r="M9" s="13">
        <v>10556</v>
      </c>
      <c r="N9" s="13">
        <v>10310</v>
      </c>
    </row>
    <row r="10" spans="2:14" ht="14.25">
      <c r="B10" s="24" t="s">
        <v>1</v>
      </c>
      <c r="C10" s="13">
        <v>9368</v>
      </c>
      <c r="D10" s="13">
        <v>9316</v>
      </c>
      <c r="E10" s="13">
        <v>9450</v>
      </c>
      <c r="F10" s="13">
        <v>9511</v>
      </c>
      <c r="G10" s="13">
        <v>8921</v>
      </c>
      <c r="H10" s="13">
        <v>9203</v>
      </c>
      <c r="I10" s="13">
        <v>9429</v>
      </c>
      <c r="J10" s="13">
        <v>9502</v>
      </c>
      <c r="K10" s="13">
        <v>9656</v>
      </c>
      <c r="L10" s="13">
        <v>9702</v>
      </c>
      <c r="M10" s="13">
        <v>9692</v>
      </c>
      <c r="N10" s="13">
        <v>9723</v>
      </c>
    </row>
    <row r="11" spans="2:14" ht="14.25">
      <c r="B11" s="24" t="s">
        <v>32</v>
      </c>
      <c r="C11" s="13">
        <v>1539</v>
      </c>
      <c r="D11" s="13">
        <v>1524</v>
      </c>
      <c r="E11" s="13">
        <v>1550</v>
      </c>
      <c r="F11" s="13">
        <v>1576</v>
      </c>
      <c r="G11" s="13">
        <v>1555</v>
      </c>
      <c r="H11" s="13">
        <v>1607</v>
      </c>
      <c r="I11" s="13">
        <v>1642</v>
      </c>
      <c r="J11" s="13">
        <v>1432</v>
      </c>
      <c r="K11" s="13">
        <v>1541</v>
      </c>
      <c r="L11" s="13">
        <v>1277</v>
      </c>
      <c r="M11" s="13">
        <v>1190</v>
      </c>
      <c r="N11" s="13">
        <v>1204</v>
      </c>
    </row>
    <row r="12" spans="2:14" ht="14.25">
      <c r="B12" s="5" t="s">
        <v>3</v>
      </c>
      <c r="C12" s="8">
        <f>SUM(C9:C11)</f>
        <v>20697</v>
      </c>
      <c r="D12" s="8">
        <f aca="true" t="shared" si="0" ref="D12:N12">SUM(D9:D11)</f>
        <v>20798</v>
      </c>
      <c r="E12" s="8">
        <f t="shared" si="0"/>
        <v>20954</v>
      </c>
      <c r="F12" s="8">
        <f t="shared" si="0"/>
        <v>21549</v>
      </c>
      <c r="G12" s="8">
        <f t="shared" si="0"/>
        <v>20434</v>
      </c>
      <c r="H12" s="8">
        <f t="shared" si="0"/>
        <v>21131</v>
      </c>
      <c r="I12" s="8">
        <f t="shared" si="0"/>
        <v>21719</v>
      </c>
      <c r="J12" s="8">
        <f t="shared" si="0"/>
        <v>21916</v>
      </c>
      <c r="K12" s="8">
        <f t="shared" si="0"/>
        <v>21948</v>
      </c>
      <c r="L12" s="8">
        <f t="shared" si="0"/>
        <v>21636</v>
      </c>
      <c r="M12" s="8">
        <f t="shared" si="0"/>
        <v>21438</v>
      </c>
      <c r="N12" s="8">
        <f t="shared" si="0"/>
        <v>21237</v>
      </c>
    </row>
    <row r="13" spans="3:14" ht="14.25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4.25">
      <c r="B14" s="24" t="s">
        <v>0</v>
      </c>
      <c r="C14" s="9">
        <v>3664</v>
      </c>
      <c r="D14" s="9">
        <v>3683</v>
      </c>
      <c r="E14" s="9">
        <v>3627</v>
      </c>
      <c r="F14" s="9">
        <v>3847</v>
      </c>
      <c r="G14" s="9">
        <v>3541</v>
      </c>
      <c r="H14" s="9">
        <v>3711</v>
      </c>
      <c r="I14" s="9">
        <v>3771</v>
      </c>
      <c r="J14" s="9">
        <v>3919</v>
      </c>
      <c r="K14" s="9">
        <v>3881</v>
      </c>
      <c r="L14" s="9">
        <v>4029</v>
      </c>
      <c r="M14" s="9">
        <v>4080</v>
      </c>
      <c r="N14" s="9">
        <v>4110</v>
      </c>
    </row>
    <row r="15" spans="2:14" ht="14.25">
      <c r="B15" s="24" t="s">
        <v>1</v>
      </c>
      <c r="C15" s="9">
        <v>9786</v>
      </c>
      <c r="D15" s="9">
        <v>9846</v>
      </c>
      <c r="E15" s="9">
        <v>9868</v>
      </c>
      <c r="F15" s="9">
        <v>9555</v>
      </c>
      <c r="G15" s="9">
        <v>9110</v>
      </c>
      <c r="H15" s="9">
        <v>9484</v>
      </c>
      <c r="I15" s="9">
        <v>9334</v>
      </c>
      <c r="J15" s="9">
        <v>9309</v>
      </c>
      <c r="K15" s="9">
        <v>9325</v>
      </c>
      <c r="L15" s="9">
        <v>9281</v>
      </c>
      <c r="M15" s="9">
        <v>9148</v>
      </c>
      <c r="N15" s="9">
        <v>9235</v>
      </c>
    </row>
    <row r="16" spans="2:14" ht="14.25">
      <c r="B16" s="24" t="s">
        <v>32</v>
      </c>
      <c r="C16" s="9">
        <v>981</v>
      </c>
      <c r="D16" s="9">
        <v>949</v>
      </c>
      <c r="E16" s="9">
        <v>976</v>
      </c>
      <c r="F16" s="9">
        <v>993</v>
      </c>
      <c r="G16" s="9">
        <v>1002</v>
      </c>
      <c r="H16" s="9">
        <v>977</v>
      </c>
      <c r="I16" s="9">
        <v>991</v>
      </c>
      <c r="J16" s="9">
        <v>922</v>
      </c>
      <c r="K16" s="9">
        <v>979</v>
      </c>
      <c r="L16" s="9">
        <v>805</v>
      </c>
      <c r="M16" s="9">
        <v>841</v>
      </c>
      <c r="N16" s="9">
        <v>809</v>
      </c>
    </row>
    <row r="17" spans="2:14" ht="14.25">
      <c r="B17" s="6" t="s">
        <v>4</v>
      </c>
      <c r="C17" s="10">
        <f>SUM(C14:C16)</f>
        <v>14431</v>
      </c>
      <c r="D17" s="10">
        <f aca="true" t="shared" si="1" ref="D17:N17">SUM(D14:D16)</f>
        <v>14478</v>
      </c>
      <c r="E17" s="10">
        <f t="shared" si="1"/>
        <v>14471</v>
      </c>
      <c r="F17" s="10">
        <f t="shared" si="1"/>
        <v>14395</v>
      </c>
      <c r="G17" s="10">
        <f t="shared" si="1"/>
        <v>13653</v>
      </c>
      <c r="H17" s="10">
        <f t="shared" si="1"/>
        <v>14172</v>
      </c>
      <c r="I17" s="10">
        <f t="shared" si="1"/>
        <v>14096</v>
      </c>
      <c r="J17" s="10">
        <f t="shared" si="1"/>
        <v>14150</v>
      </c>
      <c r="K17" s="10">
        <f t="shared" si="1"/>
        <v>14185</v>
      </c>
      <c r="L17" s="10">
        <f t="shared" si="1"/>
        <v>14115</v>
      </c>
      <c r="M17" s="10">
        <f t="shared" si="1"/>
        <v>14069</v>
      </c>
      <c r="N17" s="10">
        <f t="shared" si="1"/>
        <v>14154</v>
      </c>
    </row>
    <row r="18" spans="3:14" ht="14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14.25">
      <c r="B19" s="5" t="s">
        <v>5</v>
      </c>
      <c r="C19" s="8">
        <f aca="true" t="shared" si="2" ref="C19:N19">C12+C17</f>
        <v>35128</v>
      </c>
      <c r="D19" s="8">
        <f t="shared" si="2"/>
        <v>35276</v>
      </c>
      <c r="E19" s="8">
        <f t="shared" si="2"/>
        <v>35425</v>
      </c>
      <c r="F19" s="8">
        <f t="shared" si="2"/>
        <v>35944</v>
      </c>
      <c r="G19" s="8">
        <f t="shared" si="2"/>
        <v>34087</v>
      </c>
      <c r="H19" s="8">
        <f t="shared" si="2"/>
        <v>35303</v>
      </c>
      <c r="I19" s="8">
        <f t="shared" si="2"/>
        <v>35815</v>
      </c>
      <c r="J19" s="8">
        <f t="shared" si="2"/>
        <v>36066</v>
      </c>
      <c r="K19" s="8">
        <f t="shared" si="2"/>
        <v>36133</v>
      </c>
      <c r="L19" s="8">
        <f t="shared" si="2"/>
        <v>35751</v>
      </c>
      <c r="M19" s="8">
        <f t="shared" si="2"/>
        <v>35507</v>
      </c>
      <c r="N19" s="8">
        <f t="shared" si="2"/>
        <v>35391</v>
      </c>
    </row>
    <row r="20" spans="3:14" ht="14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2" spans="2:14" ht="14.25">
      <c r="B22" s="24" t="s">
        <v>9</v>
      </c>
      <c r="C22" s="13">
        <f>C9+C14</f>
        <v>13454</v>
      </c>
      <c r="D22" s="17">
        <f aca="true" t="shared" si="3" ref="D22:N22">D9+D14</f>
        <v>13641</v>
      </c>
      <c r="E22" s="17">
        <f t="shared" si="3"/>
        <v>13581</v>
      </c>
      <c r="F22" s="17">
        <f t="shared" si="3"/>
        <v>14309</v>
      </c>
      <c r="G22" s="17">
        <f t="shared" si="3"/>
        <v>13499</v>
      </c>
      <c r="H22" s="17">
        <f t="shared" si="3"/>
        <v>14032</v>
      </c>
      <c r="I22" s="17">
        <f t="shared" si="3"/>
        <v>14419</v>
      </c>
      <c r="J22" s="17">
        <f t="shared" si="3"/>
        <v>14901</v>
      </c>
      <c r="K22" s="17">
        <f t="shared" si="3"/>
        <v>14632</v>
      </c>
      <c r="L22" s="17">
        <f t="shared" si="3"/>
        <v>14686</v>
      </c>
      <c r="M22" s="17">
        <f t="shared" si="3"/>
        <v>14636</v>
      </c>
      <c r="N22" s="17">
        <f t="shared" si="3"/>
        <v>14420</v>
      </c>
    </row>
    <row r="23" spans="2:14" ht="14.25">
      <c r="B23" s="24" t="s">
        <v>10</v>
      </c>
      <c r="C23" s="13">
        <f>C10+C15</f>
        <v>19154</v>
      </c>
      <c r="D23" s="17">
        <f aca="true" t="shared" si="4" ref="D23:N23">D10+D15</f>
        <v>19162</v>
      </c>
      <c r="E23" s="17">
        <f t="shared" si="4"/>
        <v>19318</v>
      </c>
      <c r="F23" s="17">
        <f t="shared" si="4"/>
        <v>19066</v>
      </c>
      <c r="G23" s="17">
        <f t="shared" si="4"/>
        <v>18031</v>
      </c>
      <c r="H23" s="17">
        <f t="shared" si="4"/>
        <v>18687</v>
      </c>
      <c r="I23" s="17">
        <f t="shared" si="4"/>
        <v>18763</v>
      </c>
      <c r="J23" s="17">
        <f t="shared" si="4"/>
        <v>18811</v>
      </c>
      <c r="K23" s="17">
        <f t="shared" si="4"/>
        <v>18981</v>
      </c>
      <c r="L23" s="17">
        <f t="shared" si="4"/>
        <v>18983</v>
      </c>
      <c r="M23" s="17">
        <f t="shared" si="4"/>
        <v>18840</v>
      </c>
      <c r="N23" s="17">
        <f t="shared" si="4"/>
        <v>18958</v>
      </c>
    </row>
    <row r="24" spans="2:14" ht="14.25">
      <c r="B24" s="24" t="s">
        <v>33</v>
      </c>
      <c r="C24" s="13">
        <f>C11+C16</f>
        <v>2520</v>
      </c>
      <c r="D24" s="17">
        <f aca="true" t="shared" si="5" ref="D24:N24">D11+D16</f>
        <v>2473</v>
      </c>
      <c r="E24" s="17">
        <f t="shared" si="5"/>
        <v>2526</v>
      </c>
      <c r="F24" s="17">
        <f t="shared" si="5"/>
        <v>2569</v>
      </c>
      <c r="G24" s="17">
        <f t="shared" si="5"/>
        <v>2557</v>
      </c>
      <c r="H24" s="17">
        <f t="shared" si="5"/>
        <v>2584</v>
      </c>
      <c r="I24" s="17">
        <f t="shared" si="5"/>
        <v>2633</v>
      </c>
      <c r="J24" s="17">
        <f t="shared" si="5"/>
        <v>2354</v>
      </c>
      <c r="K24" s="17">
        <f t="shared" si="5"/>
        <v>2520</v>
      </c>
      <c r="L24" s="17">
        <f t="shared" si="5"/>
        <v>2082</v>
      </c>
      <c r="M24" s="17">
        <f t="shared" si="5"/>
        <v>2031</v>
      </c>
      <c r="N24" s="17">
        <f t="shared" si="5"/>
        <v>2013</v>
      </c>
    </row>
    <row r="27" ht="14.25">
      <c r="B27" s="2" t="s">
        <v>8</v>
      </c>
    </row>
    <row r="29" spans="2:14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4.25">
      <c r="B30" s="24" t="s">
        <v>0</v>
      </c>
      <c r="C30" s="15">
        <v>100</v>
      </c>
      <c r="D30" s="39">
        <f>D22/$C$22*100</f>
        <v>101.38992121302215</v>
      </c>
      <c r="E30" s="39">
        <f aca="true" t="shared" si="6" ref="E30:N30">E22/$C$22*100</f>
        <v>100.94395718745355</v>
      </c>
      <c r="F30" s="39">
        <f t="shared" si="6"/>
        <v>106.35498736435261</v>
      </c>
      <c r="G30" s="39">
        <f t="shared" si="6"/>
        <v>100.33447301917646</v>
      </c>
      <c r="H30" s="39">
        <f t="shared" si="6"/>
        <v>104.29612011297755</v>
      </c>
      <c r="I30" s="39">
        <f t="shared" si="6"/>
        <v>107.17258807789504</v>
      </c>
      <c r="J30" s="39">
        <f t="shared" si="6"/>
        <v>110.75516574996284</v>
      </c>
      <c r="K30" s="39">
        <f t="shared" si="6"/>
        <v>108.75576036866359</v>
      </c>
      <c r="L30" s="39">
        <f t="shared" si="6"/>
        <v>109.15712799167534</v>
      </c>
      <c r="M30" s="39">
        <f t="shared" si="6"/>
        <v>108.78549130370149</v>
      </c>
      <c r="N30" s="39">
        <f t="shared" si="6"/>
        <v>107.18002081165452</v>
      </c>
    </row>
    <row r="31" spans="2:14" ht="14.25">
      <c r="B31" s="24" t="s">
        <v>1</v>
      </c>
      <c r="C31" s="15">
        <v>100</v>
      </c>
      <c r="D31" s="39">
        <f>D23/$C$23*100</f>
        <v>100.04176673279733</v>
      </c>
      <c r="E31" s="39">
        <f aca="true" t="shared" si="7" ref="E31:N31">E23/$C$23*100</f>
        <v>100.85621802234522</v>
      </c>
      <c r="F31" s="39">
        <f t="shared" si="7"/>
        <v>99.54056593922941</v>
      </c>
      <c r="G31" s="39">
        <f t="shared" si="7"/>
        <v>94.13699488357523</v>
      </c>
      <c r="H31" s="39">
        <f t="shared" si="7"/>
        <v>97.56186697295604</v>
      </c>
      <c r="I31" s="39">
        <f t="shared" si="7"/>
        <v>97.95865093453064</v>
      </c>
      <c r="J31" s="39">
        <f t="shared" si="7"/>
        <v>98.2092513313146</v>
      </c>
      <c r="K31" s="39">
        <f t="shared" si="7"/>
        <v>99.0967944032578</v>
      </c>
      <c r="L31" s="39">
        <f t="shared" si="7"/>
        <v>99.10723608645714</v>
      </c>
      <c r="M31" s="39">
        <f t="shared" si="7"/>
        <v>98.36065573770492</v>
      </c>
      <c r="N31" s="39">
        <f t="shared" si="7"/>
        <v>98.97671504646549</v>
      </c>
    </row>
    <row r="32" spans="2:14" ht="14.25">
      <c r="B32" s="24" t="s">
        <v>32</v>
      </c>
      <c r="C32" s="15">
        <v>100</v>
      </c>
      <c r="D32" s="39">
        <f>D24/$C$24*100</f>
        <v>98.13492063492063</v>
      </c>
      <c r="E32" s="39">
        <f aca="true" t="shared" si="8" ref="E32:N32">E24/$C$24*100</f>
        <v>100.23809523809524</v>
      </c>
      <c r="F32" s="39">
        <f t="shared" si="8"/>
        <v>101.94444444444444</v>
      </c>
      <c r="G32" s="39">
        <f t="shared" si="8"/>
        <v>101.46825396825396</v>
      </c>
      <c r="H32" s="39">
        <f t="shared" si="8"/>
        <v>102.53968253968253</v>
      </c>
      <c r="I32" s="39">
        <f t="shared" si="8"/>
        <v>104.48412698412699</v>
      </c>
      <c r="J32" s="39">
        <f t="shared" si="8"/>
        <v>93.41269841269842</v>
      </c>
      <c r="K32" s="39">
        <f t="shared" si="8"/>
        <v>100</v>
      </c>
      <c r="L32" s="39">
        <f t="shared" si="8"/>
        <v>82.61904761904762</v>
      </c>
      <c r="M32" s="39">
        <f t="shared" si="8"/>
        <v>80.5952380952381</v>
      </c>
      <c r="N32" s="39">
        <f t="shared" si="8"/>
        <v>79.88095238095238</v>
      </c>
    </row>
    <row r="33" spans="2:14" ht="14.25">
      <c r="B33" s="5" t="s">
        <v>5</v>
      </c>
      <c r="C33" s="7">
        <v>100</v>
      </c>
      <c r="D33" s="40">
        <f>D19/$C$19*100</f>
        <v>100.42131632885447</v>
      </c>
      <c r="E33" s="40">
        <f aca="true" t="shared" si="9" ref="E33:N33">E19/$C$19*100</f>
        <v>100.84547938966067</v>
      </c>
      <c r="F33" s="40">
        <f t="shared" si="9"/>
        <v>102.32293327260305</v>
      </c>
      <c r="G33" s="40">
        <f t="shared" si="9"/>
        <v>97.03655203826008</v>
      </c>
      <c r="H33" s="40">
        <f t="shared" si="9"/>
        <v>100.4981780915509</v>
      </c>
      <c r="I33" s="40">
        <f t="shared" si="9"/>
        <v>101.95570485083125</v>
      </c>
      <c r="J33" s="40">
        <f t="shared" si="9"/>
        <v>102.67023457071282</v>
      </c>
      <c r="K33" s="40">
        <f t="shared" si="9"/>
        <v>102.86096561147802</v>
      </c>
      <c r="L33" s="40">
        <f t="shared" si="9"/>
        <v>101.7735140059212</v>
      </c>
      <c r="M33" s="40">
        <f t="shared" si="9"/>
        <v>101.07891140970166</v>
      </c>
      <c r="N33" s="40">
        <f t="shared" si="9"/>
        <v>100.74869050330221</v>
      </c>
    </row>
    <row r="35" ht="14.25">
      <c r="B35" s="12" t="s">
        <v>18</v>
      </c>
    </row>
    <row r="36" ht="14.25">
      <c r="B36" s="12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1">
      <selection activeCell="D30" sqref="D30"/>
      <selection activeCell="N34" sqref="N34"/>
    </sheetView>
  </sheetViews>
  <sheetFormatPr defaultColWidth="11.421875" defaultRowHeight="15"/>
  <cols>
    <col min="1" max="1" width="5.7109375" style="19" customWidth="1"/>
    <col min="2" max="2" width="24.7109375" style="19" customWidth="1"/>
    <col min="3" max="14" width="10.7109375" style="19" customWidth="1"/>
    <col min="15" max="16384" width="11.421875" style="19" customWidth="1"/>
  </cols>
  <sheetData>
    <row r="2" spans="1:14" ht="18">
      <c r="A2" s="18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</row>
    <row r="4" spans="1:14" ht="12.75">
      <c r="A4" s="22"/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7" spans="2:14" s="16" customFormat="1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="23" customFormat="1" ht="12.75"/>
    <row r="9" spans="2:14" s="23" customFormat="1" ht="12.75">
      <c r="B9" s="24" t="s">
        <v>0</v>
      </c>
      <c r="C9" s="11">
        <v>3475</v>
      </c>
      <c r="D9" s="11">
        <v>3597</v>
      </c>
      <c r="E9" s="11">
        <v>3622</v>
      </c>
      <c r="F9" s="11">
        <v>3744</v>
      </c>
      <c r="G9" s="11">
        <v>3568</v>
      </c>
      <c r="H9" s="11">
        <v>3750</v>
      </c>
      <c r="I9" s="11">
        <v>3895</v>
      </c>
      <c r="J9" s="11">
        <v>4064</v>
      </c>
      <c r="K9" s="11">
        <v>3891</v>
      </c>
      <c r="L9" s="11">
        <v>3962</v>
      </c>
      <c r="M9" s="11">
        <v>3933</v>
      </c>
      <c r="N9" s="11">
        <v>3863</v>
      </c>
    </row>
    <row r="10" spans="2:14" s="23" customFormat="1" ht="12.75">
      <c r="B10" s="24" t="s">
        <v>1</v>
      </c>
      <c r="C10" s="11">
        <v>3309</v>
      </c>
      <c r="D10" s="11">
        <v>3341</v>
      </c>
      <c r="E10" s="11">
        <v>3406</v>
      </c>
      <c r="F10" s="11">
        <v>3492</v>
      </c>
      <c r="G10" s="11">
        <v>3225</v>
      </c>
      <c r="H10" s="11">
        <v>3211</v>
      </c>
      <c r="I10" s="11">
        <v>3278</v>
      </c>
      <c r="J10" s="11">
        <v>3352</v>
      </c>
      <c r="K10" s="11">
        <v>3421</v>
      </c>
      <c r="L10" s="11">
        <v>3451</v>
      </c>
      <c r="M10" s="11">
        <v>3481</v>
      </c>
      <c r="N10" s="11">
        <v>3463</v>
      </c>
    </row>
    <row r="11" spans="2:14" s="23" customFormat="1" ht="12.75">
      <c r="B11" s="24" t="s">
        <v>32</v>
      </c>
      <c r="C11" s="11">
        <v>631</v>
      </c>
      <c r="D11" s="11">
        <v>631</v>
      </c>
      <c r="E11" s="11">
        <v>629</v>
      </c>
      <c r="F11" s="11">
        <v>631</v>
      </c>
      <c r="G11" s="11">
        <v>612</v>
      </c>
      <c r="H11" s="11">
        <v>640</v>
      </c>
      <c r="I11" s="11">
        <v>654</v>
      </c>
      <c r="J11" s="11">
        <v>579</v>
      </c>
      <c r="K11" s="11">
        <v>611</v>
      </c>
      <c r="L11" s="11">
        <v>455</v>
      </c>
      <c r="M11" s="11">
        <v>412</v>
      </c>
      <c r="N11" s="11">
        <v>394</v>
      </c>
    </row>
    <row r="12" spans="2:14" s="25" customFormat="1" ht="12.75">
      <c r="B12" s="26" t="s">
        <v>3</v>
      </c>
      <c r="C12" s="27">
        <f>SUM(C9:C11)</f>
        <v>7415</v>
      </c>
      <c r="D12" s="27">
        <f aca="true" t="shared" si="0" ref="D12:N12">SUM(D9:D11)</f>
        <v>7569</v>
      </c>
      <c r="E12" s="27">
        <f t="shared" si="0"/>
        <v>7657</v>
      </c>
      <c r="F12" s="27">
        <f t="shared" si="0"/>
        <v>7867</v>
      </c>
      <c r="G12" s="27">
        <f t="shared" si="0"/>
        <v>7405</v>
      </c>
      <c r="H12" s="27">
        <f t="shared" si="0"/>
        <v>7601</v>
      </c>
      <c r="I12" s="27">
        <f t="shared" si="0"/>
        <v>7827</v>
      </c>
      <c r="J12" s="27">
        <f t="shared" si="0"/>
        <v>7995</v>
      </c>
      <c r="K12" s="27">
        <f t="shared" si="0"/>
        <v>7923</v>
      </c>
      <c r="L12" s="27">
        <f t="shared" si="0"/>
        <v>7868</v>
      </c>
      <c r="M12" s="27">
        <f t="shared" si="0"/>
        <v>7826</v>
      </c>
      <c r="N12" s="27">
        <f t="shared" si="0"/>
        <v>7720</v>
      </c>
    </row>
    <row r="13" spans="3:14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4.25">
      <c r="B14" s="24" t="s">
        <v>0</v>
      </c>
      <c r="C14" s="17">
        <v>1192</v>
      </c>
      <c r="D14" s="17">
        <v>1223</v>
      </c>
      <c r="E14" s="17">
        <v>1206</v>
      </c>
      <c r="F14" s="17">
        <v>1300</v>
      </c>
      <c r="G14" s="17">
        <v>1195</v>
      </c>
      <c r="H14" s="17">
        <v>1240</v>
      </c>
      <c r="I14" s="17">
        <v>1227</v>
      </c>
      <c r="J14" s="17">
        <v>1282</v>
      </c>
      <c r="K14" s="17">
        <v>1280</v>
      </c>
      <c r="L14" s="17">
        <v>1317</v>
      </c>
      <c r="M14" s="17">
        <v>1304</v>
      </c>
      <c r="N14" s="17">
        <v>1364</v>
      </c>
    </row>
    <row r="15" spans="2:14" ht="14.25">
      <c r="B15" s="24" t="s">
        <v>1</v>
      </c>
      <c r="C15" s="17">
        <v>3876</v>
      </c>
      <c r="D15" s="17">
        <v>3934</v>
      </c>
      <c r="E15" s="17">
        <v>3922</v>
      </c>
      <c r="F15" s="17">
        <v>3732</v>
      </c>
      <c r="G15" s="17">
        <v>3522</v>
      </c>
      <c r="H15" s="17">
        <v>3705</v>
      </c>
      <c r="I15" s="17">
        <v>3698</v>
      </c>
      <c r="J15" s="17">
        <v>3589</v>
      </c>
      <c r="K15" s="17">
        <v>3627</v>
      </c>
      <c r="L15" s="17">
        <v>3542</v>
      </c>
      <c r="M15" s="17">
        <v>3423</v>
      </c>
      <c r="N15" s="17">
        <v>3466</v>
      </c>
    </row>
    <row r="16" spans="2:14" ht="14.25">
      <c r="B16" s="24" t="s">
        <v>32</v>
      </c>
      <c r="C16" s="17">
        <v>379</v>
      </c>
      <c r="D16" s="17">
        <v>362</v>
      </c>
      <c r="E16" s="17">
        <v>397</v>
      </c>
      <c r="F16" s="17">
        <v>392</v>
      </c>
      <c r="G16" s="17">
        <v>347</v>
      </c>
      <c r="H16" s="17">
        <v>352</v>
      </c>
      <c r="I16" s="17">
        <v>351</v>
      </c>
      <c r="J16" s="17">
        <v>313</v>
      </c>
      <c r="K16" s="17">
        <v>328</v>
      </c>
      <c r="L16" s="17">
        <v>276</v>
      </c>
      <c r="M16" s="17">
        <v>261</v>
      </c>
      <c r="N16" s="17">
        <v>240</v>
      </c>
    </row>
    <row r="17" spans="2:14" s="25" customFormat="1" ht="12.75">
      <c r="B17" s="26" t="s">
        <v>4</v>
      </c>
      <c r="C17" s="27">
        <f>SUM(C14:C16)</f>
        <v>5447</v>
      </c>
      <c r="D17" s="27">
        <f aca="true" t="shared" si="1" ref="D17:N17">SUM(D14:D16)</f>
        <v>5519</v>
      </c>
      <c r="E17" s="27">
        <f t="shared" si="1"/>
        <v>5525</v>
      </c>
      <c r="F17" s="27">
        <f t="shared" si="1"/>
        <v>5424</v>
      </c>
      <c r="G17" s="27">
        <f t="shared" si="1"/>
        <v>5064</v>
      </c>
      <c r="H17" s="27">
        <f t="shared" si="1"/>
        <v>5297</v>
      </c>
      <c r="I17" s="27">
        <f t="shared" si="1"/>
        <v>5276</v>
      </c>
      <c r="J17" s="27">
        <f t="shared" si="1"/>
        <v>5184</v>
      </c>
      <c r="K17" s="27">
        <f t="shared" si="1"/>
        <v>5235</v>
      </c>
      <c r="L17" s="27">
        <f t="shared" si="1"/>
        <v>5135</v>
      </c>
      <c r="M17" s="27">
        <f t="shared" si="1"/>
        <v>4988</v>
      </c>
      <c r="N17" s="27">
        <f t="shared" si="1"/>
        <v>5070</v>
      </c>
    </row>
    <row r="18" spans="3:14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2.75">
      <c r="B19" s="26" t="s">
        <v>5</v>
      </c>
      <c r="C19" s="27">
        <f>C12+C17</f>
        <v>12862</v>
      </c>
      <c r="D19" s="27">
        <f aca="true" t="shared" si="2" ref="D19:N19">D12+D17</f>
        <v>13088</v>
      </c>
      <c r="E19" s="27">
        <f t="shared" si="2"/>
        <v>13182</v>
      </c>
      <c r="F19" s="27">
        <f t="shared" si="2"/>
        <v>13291</v>
      </c>
      <c r="G19" s="27">
        <f t="shared" si="2"/>
        <v>12469</v>
      </c>
      <c r="H19" s="27">
        <f t="shared" si="2"/>
        <v>12898</v>
      </c>
      <c r="I19" s="27">
        <f t="shared" si="2"/>
        <v>13103</v>
      </c>
      <c r="J19" s="27">
        <f t="shared" si="2"/>
        <v>13179</v>
      </c>
      <c r="K19" s="27">
        <f t="shared" si="2"/>
        <v>13158</v>
      </c>
      <c r="L19" s="27">
        <f t="shared" si="2"/>
        <v>13003</v>
      </c>
      <c r="M19" s="27">
        <f t="shared" si="2"/>
        <v>12814</v>
      </c>
      <c r="N19" s="27">
        <f t="shared" si="2"/>
        <v>12790</v>
      </c>
    </row>
    <row r="20" spans="3:14" ht="12.7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2" spans="2:14" ht="14.25">
      <c r="B22" s="24" t="s">
        <v>9</v>
      </c>
      <c r="C22" s="17">
        <f>C9+C14</f>
        <v>4667</v>
      </c>
      <c r="D22" s="17">
        <f aca="true" t="shared" si="3" ref="D22:N22">D9+D14</f>
        <v>4820</v>
      </c>
      <c r="E22" s="17">
        <f t="shared" si="3"/>
        <v>4828</v>
      </c>
      <c r="F22" s="17">
        <f t="shared" si="3"/>
        <v>5044</v>
      </c>
      <c r="G22" s="17">
        <f t="shared" si="3"/>
        <v>4763</v>
      </c>
      <c r="H22" s="17">
        <f t="shared" si="3"/>
        <v>4990</v>
      </c>
      <c r="I22" s="17">
        <f t="shared" si="3"/>
        <v>5122</v>
      </c>
      <c r="J22" s="17">
        <f t="shared" si="3"/>
        <v>5346</v>
      </c>
      <c r="K22" s="17">
        <f t="shared" si="3"/>
        <v>5171</v>
      </c>
      <c r="L22" s="17">
        <f t="shared" si="3"/>
        <v>5279</v>
      </c>
      <c r="M22" s="17">
        <f t="shared" si="3"/>
        <v>5237</v>
      </c>
      <c r="N22" s="17">
        <f t="shared" si="3"/>
        <v>5227</v>
      </c>
    </row>
    <row r="23" spans="2:14" ht="14.25">
      <c r="B23" s="24" t="s">
        <v>10</v>
      </c>
      <c r="C23" s="17">
        <f>C10+C15</f>
        <v>7185</v>
      </c>
      <c r="D23" s="17">
        <f aca="true" t="shared" si="4" ref="D23:N23">D10+D15</f>
        <v>7275</v>
      </c>
      <c r="E23" s="17">
        <f t="shared" si="4"/>
        <v>7328</v>
      </c>
      <c r="F23" s="17">
        <f t="shared" si="4"/>
        <v>7224</v>
      </c>
      <c r="G23" s="17">
        <f t="shared" si="4"/>
        <v>6747</v>
      </c>
      <c r="H23" s="17">
        <f t="shared" si="4"/>
        <v>6916</v>
      </c>
      <c r="I23" s="17">
        <f t="shared" si="4"/>
        <v>6976</v>
      </c>
      <c r="J23" s="17">
        <f t="shared" si="4"/>
        <v>6941</v>
      </c>
      <c r="K23" s="17">
        <f t="shared" si="4"/>
        <v>7048</v>
      </c>
      <c r="L23" s="17">
        <f t="shared" si="4"/>
        <v>6993</v>
      </c>
      <c r="M23" s="17">
        <f t="shared" si="4"/>
        <v>6904</v>
      </c>
      <c r="N23" s="17">
        <f t="shared" si="4"/>
        <v>6929</v>
      </c>
    </row>
    <row r="24" spans="2:14" ht="14.25">
      <c r="B24" s="24" t="s">
        <v>33</v>
      </c>
      <c r="C24" s="17">
        <f>C11+C16</f>
        <v>1010</v>
      </c>
      <c r="D24" s="17">
        <f aca="true" t="shared" si="5" ref="D24:N24">D11+D16</f>
        <v>993</v>
      </c>
      <c r="E24" s="17">
        <f t="shared" si="5"/>
        <v>1026</v>
      </c>
      <c r="F24" s="17">
        <f t="shared" si="5"/>
        <v>1023</v>
      </c>
      <c r="G24" s="17">
        <f t="shared" si="5"/>
        <v>959</v>
      </c>
      <c r="H24" s="17">
        <f t="shared" si="5"/>
        <v>992</v>
      </c>
      <c r="I24" s="17">
        <f t="shared" si="5"/>
        <v>1005</v>
      </c>
      <c r="J24" s="17">
        <f t="shared" si="5"/>
        <v>892</v>
      </c>
      <c r="K24" s="17">
        <f t="shared" si="5"/>
        <v>939</v>
      </c>
      <c r="L24" s="17">
        <f t="shared" si="5"/>
        <v>731</v>
      </c>
      <c r="M24" s="17">
        <f t="shared" si="5"/>
        <v>673</v>
      </c>
      <c r="N24" s="17">
        <f t="shared" si="5"/>
        <v>634</v>
      </c>
    </row>
    <row r="27" ht="12.75">
      <c r="B27" s="25" t="s">
        <v>8</v>
      </c>
    </row>
    <row r="29" spans="2:14" s="16" customFormat="1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2.75">
      <c r="B30" s="24" t="s">
        <v>0</v>
      </c>
      <c r="C30" s="29">
        <v>100</v>
      </c>
      <c r="D30" s="30">
        <f>D22/$C$22*100</f>
        <v>103.27833726162416</v>
      </c>
      <c r="E30" s="30">
        <f aca="true" t="shared" si="6" ref="E30:M30">E22/$C$22*100</f>
        <v>103.44975358902934</v>
      </c>
      <c r="F30" s="30">
        <f t="shared" si="6"/>
        <v>108.07799442896935</v>
      </c>
      <c r="G30" s="30">
        <f t="shared" si="6"/>
        <v>102.05699592886222</v>
      </c>
      <c r="H30" s="30">
        <f t="shared" si="6"/>
        <v>106.92093421898437</v>
      </c>
      <c r="I30" s="30">
        <f t="shared" si="6"/>
        <v>109.74930362116993</v>
      </c>
      <c r="J30" s="30">
        <f t="shared" si="6"/>
        <v>114.5489607885151</v>
      </c>
      <c r="K30" s="30">
        <f t="shared" si="6"/>
        <v>110.79922862652667</v>
      </c>
      <c r="L30" s="30">
        <f t="shared" si="6"/>
        <v>113.11334904649668</v>
      </c>
      <c r="M30" s="30">
        <f t="shared" si="6"/>
        <v>112.21341332761945</v>
      </c>
      <c r="N30" s="30">
        <f>N22/$C$22*100</f>
        <v>111.99914291836296</v>
      </c>
    </row>
    <row r="31" spans="2:14" ht="12.75">
      <c r="B31" s="24" t="s">
        <v>1</v>
      </c>
      <c r="C31" s="29">
        <v>100</v>
      </c>
      <c r="D31" s="30">
        <f>D23/$C$23*100</f>
        <v>101.25260960334029</v>
      </c>
      <c r="E31" s="30">
        <f aca="true" t="shared" si="7" ref="E31:M31">E23/$C$23*100</f>
        <v>101.9902574808629</v>
      </c>
      <c r="F31" s="30">
        <f t="shared" si="7"/>
        <v>100.54279749478079</v>
      </c>
      <c r="G31" s="30">
        <f t="shared" si="7"/>
        <v>93.90396659707724</v>
      </c>
      <c r="H31" s="30">
        <f>H23/$C$23*100</f>
        <v>96.25608907446068</v>
      </c>
      <c r="I31" s="30">
        <f t="shared" si="7"/>
        <v>97.09116214335421</v>
      </c>
      <c r="J31" s="30">
        <f t="shared" si="7"/>
        <v>96.60403618649966</v>
      </c>
      <c r="K31" s="30">
        <f t="shared" si="7"/>
        <v>98.09324982602644</v>
      </c>
      <c r="L31" s="30">
        <f t="shared" si="7"/>
        <v>97.3277661795407</v>
      </c>
      <c r="M31" s="30">
        <f t="shared" si="7"/>
        <v>96.08907446068199</v>
      </c>
      <c r="N31" s="30">
        <f>N23/$C$23*100</f>
        <v>96.43702157272095</v>
      </c>
    </row>
    <row r="32" spans="2:14" ht="12.75">
      <c r="B32" s="24" t="s">
        <v>32</v>
      </c>
      <c r="C32" s="29">
        <v>100</v>
      </c>
      <c r="D32" s="30">
        <f aca="true" t="shared" si="8" ref="D32:N32">D24/$C$24*100</f>
        <v>98.31683168316832</v>
      </c>
      <c r="E32" s="30">
        <f t="shared" si="8"/>
        <v>101.58415841584159</v>
      </c>
      <c r="F32" s="30">
        <f t="shared" si="8"/>
        <v>101.2871287128713</v>
      </c>
      <c r="G32" s="30">
        <f t="shared" si="8"/>
        <v>94.95049504950495</v>
      </c>
      <c r="H32" s="30">
        <f t="shared" si="8"/>
        <v>98.21782178217822</v>
      </c>
      <c r="I32" s="30">
        <f t="shared" si="8"/>
        <v>99.5049504950495</v>
      </c>
      <c r="J32" s="30">
        <f t="shared" si="8"/>
        <v>88.31683168316832</v>
      </c>
      <c r="K32" s="30">
        <f t="shared" si="8"/>
        <v>92.97029702970298</v>
      </c>
      <c r="L32" s="30">
        <f t="shared" si="8"/>
        <v>72.37623762376238</v>
      </c>
      <c r="M32" s="30">
        <f t="shared" si="8"/>
        <v>66.63366336633663</v>
      </c>
      <c r="N32" s="30">
        <f t="shared" si="8"/>
        <v>62.772277227722775</v>
      </c>
    </row>
    <row r="33" spans="2:14" ht="12.75">
      <c r="B33" s="26" t="s">
        <v>5</v>
      </c>
      <c r="C33" s="31">
        <v>100</v>
      </c>
      <c r="D33" s="32">
        <f>D19/$C$19*100</f>
        <v>101.75711397916342</v>
      </c>
      <c r="E33" s="32">
        <f aca="true" t="shared" si="9" ref="E33:M33">E19/$C$19*100</f>
        <v>102.48794899704556</v>
      </c>
      <c r="F33" s="32">
        <f t="shared" si="9"/>
        <v>103.33540662416421</v>
      </c>
      <c r="G33" s="32">
        <f t="shared" si="9"/>
        <v>96.94448763800342</v>
      </c>
      <c r="H33" s="32">
        <f t="shared" si="9"/>
        <v>100.27989426216763</v>
      </c>
      <c r="I33" s="32">
        <f t="shared" si="9"/>
        <v>101.87373658839994</v>
      </c>
      <c r="J33" s="32">
        <f t="shared" si="9"/>
        <v>102.46462447519826</v>
      </c>
      <c r="K33" s="32">
        <f t="shared" si="9"/>
        <v>102.30135282226713</v>
      </c>
      <c r="L33" s="32">
        <f t="shared" si="9"/>
        <v>101.09625252682319</v>
      </c>
      <c r="M33" s="32">
        <f t="shared" si="9"/>
        <v>99.62680765044315</v>
      </c>
      <c r="N33" s="32">
        <f>N19/$C$19*100</f>
        <v>99.44021147566475</v>
      </c>
    </row>
    <row r="35" ht="12.75">
      <c r="B35" s="33" t="s">
        <v>31</v>
      </c>
    </row>
    <row r="36" ht="12.75">
      <c r="B36" s="34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1">
      <selection activeCell="D30" sqref="D30:D33"/>
      <selection activeCell="N34" sqref="N34"/>
    </sheetView>
  </sheetViews>
  <sheetFormatPr defaultColWidth="11.421875" defaultRowHeight="15"/>
  <cols>
    <col min="1" max="1" width="5.7109375" style="19" customWidth="1"/>
    <col min="2" max="2" width="24.7109375" style="19" customWidth="1"/>
    <col min="3" max="14" width="10.7109375" style="19" customWidth="1"/>
    <col min="15" max="16384" width="11.421875" style="19" customWidth="1"/>
  </cols>
  <sheetData>
    <row r="2" spans="1:14" ht="18">
      <c r="A2" s="18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</row>
    <row r="4" spans="1:14" ht="12.75">
      <c r="A4" s="22"/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7" spans="2:14" s="16" customFormat="1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="23" customFormat="1" ht="12.75"/>
    <row r="9" spans="2:14" s="23" customFormat="1" ht="12.75">
      <c r="B9" s="24" t="s">
        <v>0</v>
      </c>
      <c r="C9" s="35">
        <v>2033</v>
      </c>
      <c r="D9" s="35">
        <v>2098</v>
      </c>
      <c r="E9" s="35">
        <v>2146</v>
      </c>
      <c r="F9" s="35">
        <v>2271</v>
      </c>
      <c r="G9" s="35">
        <v>2088</v>
      </c>
      <c r="H9" s="35">
        <v>2148</v>
      </c>
      <c r="I9" s="35">
        <v>2255</v>
      </c>
      <c r="J9" s="35">
        <v>2309</v>
      </c>
      <c r="K9" s="35">
        <v>2327</v>
      </c>
      <c r="L9" s="35">
        <v>2208</v>
      </c>
      <c r="M9" s="35">
        <v>2179</v>
      </c>
      <c r="N9" s="35">
        <v>2119</v>
      </c>
    </row>
    <row r="10" spans="2:14" s="23" customFormat="1" ht="12.75">
      <c r="B10" s="24" t="s">
        <v>1</v>
      </c>
      <c r="C10" s="35">
        <v>1779</v>
      </c>
      <c r="D10" s="35">
        <v>1733</v>
      </c>
      <c r="E10" s="35">
        <v>1729</v>
      </c>
      <c r="F10" s="35">
        <v>1760</v>
      </c>
      <c r="G10" s="35">
        <v>1632</v>
      </c>
      <c r="H10" s="35">
        <v>1727</v>
      </c>
      <c r="I10" s="35">
        <v>1844</v>
      </c>
      <c r="J10" s="35">
        <v>1847</v>
      </c>
      <c r="K10" s="35">
        <v>1835</v>
      </c>
      <c r="L10" s="35">
        <v>1875</v>
      </c>
      <c r="M10" s="35">
        <v>1828</v>
      </c>
      <c r="N10" s="35">
        <v>1829</v>
      </c>
    </row>
    <row r="11" spans="2:14" s="23" customFormat="1" ht="12.75">
      <c r="B11" s="24" t="s">
        <v>32</v>
      </c>
      <c r="C11" s="35">
        <v>231</v>
      </c>
      <c r="D11" s="35">
        <v>214</v>
      </c>
      <c r="E11" s="35">
        <v>220</v>
      </c>
      <c r="F11" s="35">
        <v>225</v>
      </c>
      <c r="G11" s="35">
        <v>222</v>
      </c>
      <c r="H11" s="35">
        <v>226</v>
      </c>
      <c r="I11" s="35">
        <v>232</v>
      </c>
      <c r="J11" s="35">
        <v>209</v>
      </c>
      <c r="K11" s="35">
        <v>216</v>
      </c>
      <c r="L11" s="35">
        <v>193</v>
      </c>
      <c r="M11" s="35">
        <v>196</v>
      </c>
      <c r="N11" s="35">
        <v>192</v>
      </c>
    </row>
    <row r="12" spans="2:14" s="25" customFormat="1" ht="12.75">
      <c r="B12" s="26" t="s">
        <v>3</v>
      </c>
      <c r="C12" s="27">
        <f>SUM(C9:C11)</f>
        <v>4043</v>
      </c>
      <c r="D12" s="27">
        <f aca="true" t="shared" si="0" ref="D12:N12">SUM(D9:D11)</f>
        <v>4045</v>
      </c>
      <c r="E12" s="27">
        <f t="shared" si="0"/>
        <v>4095</v>
      </c>
      <c r="F12" s="27">
        <f t="shared" si="0"/>
        <v>4256</v>
      </c>
      <c r="G12" s="27">
        <f t="shared" si="0"/>
        <v>3942</v>
      </c>
      <c r="H12" s="27">
        <f t="shared" si="0"/>
        <v>4101</v>
      </c>
      <c r="I12" s="27">
        <f t="shared" si="0"/>
        <v>4331</v>
      </c>
      <c r="J12" s="27">
        <f t="shared" si="0"/>
        <v>4365</v>
      </c>
      <c r="K12" s="27">
        <f t="shared" si="0"/>
        <v>4378</v>
      </c>
      <c r="L12" s="27">
        <f t="shared" si="0"/>
        <v>4276</v>
      </c>
      <c r="M12" s="27">
        <f t="shared" si="0"/>
        <v>4203</v>
      </c>
      <c r="N12" s="27">
        <f t="shared" si="0"/>
        <v>4140</v>
      </c>
    </row>
    <row r="13" spans="3:14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2.75">
      <c r="B14" s="24" t="s">
        <v>0</v>
      </c>
      <c r="C14" s="35">
        <v>846</v>
      </c>
      <c r="D14" s="35">
        <v>858</v>
      </c>
      <c r="E14" s="35">
        <v>847</v>
      </c>
      <c r="F14" s="35">
        <v>843</v>
      </c>
      <c r="G14" s="35">
        <v>741</v>
      </c>
      <c r="H14" s="35">
        <v>808</v>
      </c>
      <c r="I14" s="35">
        <v>819</v>
      </c>
      <c r="J14" s="35">
        <v>869</v>
      </c>
      <c r="K14" s="35">
        <v>868</v>
      </c>
      <c r="L14" s="35">
        <v>872</v>
      </c>
      <c r="M14" s="35">
        <v>908</v>
      </c>
      <c r="N14" s="35">
        <v>896</v>
      </c>
    </row>
    <row r="15" spans="2:14" ht="12.75">
      <c r="B15" s="24" t="s">
        <v>1</v>
      </c>
      <c r="C15" s="35">
        <v>2162</v>
      </c>
      <c r="D15" s="35">
        <v>2080</v>
      </c>
      <c r="E15" s="35">
        <v>2130</v>
      </c>
      <c r="F15" s="35">
        <v>2126</v>
      </c>
      <c r="G15" s="35">
        <v>2159</v>
      </c>
      <c r="H15" s="35">
        <v>2301</v>
      </c>
      <c r="I15" s="35">
        <v>2198</v>
      </c>
      <c r="J15" s="35">
        <v>2250</v>
      </c>
      <c r="K15" s="35">
        <v>2272</v>
      </c>
      <c r="L15" s="35">
        <v>2320</v>
      </c>
      <c r="M15" s="35">
        <v>2266</v>
      </c>
      <c r="N15" s="35">
        <v>2228</v>
      </c>
    </row>
    <row r="16" spans="2:14" ht="12.75">
      <c r="B16" s="24" t="s">
        <v>32</v>
      </c>
      <c r="C16" s="35">
        <v>279</v>
      </c>
      <c r="D16" s="35">
        <v>260</v>
      </c>
      <c r="E16" s="35">
        <v>266</v>
      </c>
      <c r="F16" s="35">
        <v>268</v>
      </c>
      <c r="G16" s="35">
        <v>279</v>
      </c>
      <c r="H16" s="35">
        <v>252</v>
      </c>
      <c r="I16" s="35">
        <v>272</v>
      </c>
      <c r="J16" s="35">
        <v>260</v>
      </c>
      <c r="K16" s="35">
        <v>262</v>
      </c>
      <c r="L16" s="35">
        <v>198</v>
      </c>
      <c r="M16" s="35">
        <v>232</v>
      </c>
      <c r="N16" s="35">
        <v>216</v>
      </c>
    </row>
    <row r="17" spans="2:14" s="25" customFormat="1" ht="12.75">
      <c r="B17" s="26" t="s">
        <v>4</v>
      </c>
      <c r="C17" s="27">
        <f>SUM(C14:C16)</f>
        <v>3287</v>
      </c>
      <c r="D17" s="27">
        <f aca="true" t="shared" si="1" ref="D17:N17">SUM(D14:D16)</f>
        <v>3198</v>
      </c>
      <c r="E17" s="27">
        <f t="shared" si="1"/>
        <v>3243</v>
      </c>
      <c r="F17" s="27">
        <f t="shared" si="1"/>
        <v>3237</v>
      </c>
      <c r="G17" s="27">
        <f t="shared" si="1"/>
        <v>3179</v>
      </c>
      <c r="H17" s="27">
        <f t="shared" si="1"/>
        <v>3361</v>
      </c>
      <c r="I17" s="27">
        <f t="shared" si="1"/>
        <v>3289</v>
      </c>
      <c r="J17" s="27">
        <f t="shared" si="1"/>
        <v>3379</v>
      </c>
      <c r="K17" s="27">
        <f t="shared" si="1"/>
        <v>3402</v>
      </c>
      <c r="L17" s="27">
        <f t="shared" si="1"/>
        <v>3390</v>
      </c>
      <c r="M17" s="27">
        <f t="shared" si="1"/>
        <v>3406</v>
      </c>
      <c r="N17" s="27">
        <f t="shared" si="1"/>
        <v>3340</v>
      </c>
    </row>
    <row r="18" spans="3:14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2.75">
      <c r="B19" s="26" t="s">
        <v>5</v>
      </c>
      <c r="C19" s="27">
        <f>C12+C17</f>
        <v>7330</v>
      </c>
      <c r="D19" s="27">
        <f aca="true" t="shared" si="2" ref="D19:N19">D12+D17</f>
        <v>7243</v>
      </c>
      <c r="E19" s="27">
        <f t="shared" si="2"/>
        <v>7338</v>
      </c>
      <c r="F19" s="27">
        <f t="shared" si="2"/>
        <v>7493</v>
      </c>
      <c r="G19" s="27">
        <f t="shared" si="2"/>
        <v>7121</v>
      </c>
      <c r="H19" s="27">
        <f t="shared" si="2"/>
        <v>7462</v>
      </c>
      <c r="I19" s="27">
        <f t="shared" si="2"/>
        <v>7620</v>
      </c>
      <c r="J19" s="27">
        <f t="shared" si="2"/>
        <v>7744</v>
      </c>
      <c r="K19" s="27">
        <f t="shared" si="2"/>
        <v>7780</v>
      </c>
      <c r="L19" s="27">
        <f t="shared" si="2"/>
        <v>7666</v>
      </c>
      <c r="M19" s="27">
        <f t="shared" si="2"/>
        <v>7609</v>
      </c>
      <c r="N19" s="27">
        <f t="shared" si="2"/>
        <v>7480</v>
      </c>
    </row>
    <row r="20" spans="3:14" ht="12.7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2" spans="2:14" ht="12.75">
      <c r="B22" s="24" t="s">
        <v>9</v>
      </c>
      <c r="C22" s="35">
        <f>C9+C14</f>
        <v>2879</v>
      </c>
      <c r="D22" s="35">
        <f aca="true" t="shared" si="3" ref="D22:N22">D9+D14</f>
        <v>2956</v>
      </c>
      <c r="E22" s="35">
        <f t="shared" si="3"/>
        <v>2993</v>
      </c>
      <c r="F22" s="35">
        <f t="shared" si="3"/>
        <v>3114</v>
      </c>
      <c r="G22" s="35">
        <f t="shared" si="3"/>
        <v>2829</v>
      </c>
      <c r="H22" s="35">
        <f t="shared" si="3"/>
        <v>2956</v>
      </c>
      <c r="I22" s="35">
        <f t="shared" si="3"/>
        <v>3074</v>
      </c>
      <c r="J22" s="35">
        <f t="shared" si="3"/>
        <v>3178</v>
      </c>
      <c r="K22" s="35">
        <f t="shared" si="3"/>
        <v>3195</v>
      </c>
      <c r="L22" s="35">
        <f t="shared" si="3"/>
        <v>3080</v>
      </c>
      <c r="M22" s="35">
        <f t="shared" si="3"/>
        <v>3087</v>
      </c>
      <c r="N22" s="35">
        <f t="shared" si="3"/>
        <v>3015</v>
      </c>
    </row>
    <row r="23" spans="2:14" ht="12.75">
      <c r="B23" s="24" t="s">
        <v>10</v>
      </c>
      <c r="C23" s="35">
        <f>C10+C15</f>
        <v>3941</v>
      </c>
      <c r="D23" s="35">
        <f aca="true" t="shared" si="4" ref="D23:N23">D10+D15</f>
        <v>3813</v>
      </c>
      <c r="E23" s="35">
        <f t="shared" si="4"/>
        <v>3859</v>
      </c>
      <c r="F23" s="35">
        <f t="shared" si="4"/>
        <v>3886</v>
      </c>
      <c r="G23" s="35">
        <f t="shared" si="4"/>
        <v>3791</v>
      </c>
      <c r="H23" s="35">
        <f t="shared" si="4"/>
        <v>4028</v>
      </c>
      <c r="I23" s="35">
        <f t="shared" si="4"/>
        <v>4042</v>
      </c>
      <c r="J23" s="35">
        <f t="shared" si="4"/>
        <v>4097</v>
      </c>
      <c r="K23" s="35">
        <f t="shared" si="4"/>
        <v>4107</v>
      </c>
      <c r="L23" s="35">
        <f t="shared" si="4"/>
        <v>4195</v>
      </c>
      <c r="M23" s="35">
        <f t="shared" si="4"/>
        <v>4094</v>
      </c>
      <c r="N23" s="35">
        <f t="shared" si="4"/>
        <v>4057</v>
      </c>
    </row>
    <row r="24" spans="2:14" ht="12.75">
      <c r="B24" s="24" t="s">
        <v>33</v>
      </c>
      <c r="C24" s="35">
        <f>C11+C16</f>
        <v>510</v>
      </c>
      <c r="D24" s="35">
        <f aca="true" t="shared" si="5" ref="D24:N24">D11+D16</f>
        <v>474</v>
      </c>
      <c r="E24" s="35">
        <f t="shared" si="5"/>
        <v>486</v>
      </c>
      <c r="F24" s="35">
        <f t="shared" si="5"/>
        <v>493</v>
      </c>
      <c r="G24" s="35">
        <f t="shared" si="5"/>
        <v>501</v>
      </c>
      <c r="H24" s="35">
        <f t="shared" si="5"/>
        <v>478</v>
      </c>
      <c r="I24" s="35">
        <f t="shared" si="5"/>
        <v>504</v>
      </c>
      <c r="J24" s="35">
        <f t="shared" si="5"/>
        <v>469</v>
      </c>
      <c r="K24" s="35">
        <f t="shared" si="5"/>
        <v>478</v>
      </c>
      <c r="L24" s="35">
        <f t="shared" si="5"/>
        <v>391</v>
      </c>
      <c r="M24" s="35">
        <f t="shared" si="5"/>
        <v>428</v>
      </c>
      <c r="N24" s="35">
        <f t="shared" si="5"/>
        <v>408</v>
      </c>
    </row>
    <row r="27" ht="12.75">
      <c r="B27" s="25" t="s">
        <v>8</v>
      </c>
    </row>
    <row r="29" spans="2:14" s="16" customFormat="1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2.75">
      <c r="B30" s="24" t="s">
        <v>0</v>
      </c>
      <c r="C30" s="29">
        <v>100</v>
      </c>
      <c r="D30" s="30">
        <f>D22/$C$22*100</f>
        <v>102.67453977075374</v>
      </c>
      <c r="E30" s="30">
        <f aca="true" t="shared" si="6" ref="E30:M30">E22/$C$22*100</f>
        <v>103.95970823202501</v>
      </c>
      <c r="F30" s="30">
        <f t="shared" si="6"/>
        <v>108.16255644320944</v>
      </c>
      <c r="G30" s="30">
        <f t="shared" si="6"/>
        <v>98.26328586314692</v>
      </c>
      <c r="H30" s="30">
        <f t="shared" si="6"/>
        <v>102.67453977075374</v>
      </c>
      <c r="I30" s="30">
        <f t="shared" si="6"/>
        <v>106.77318513372698</v>
      </c>
      <c r="J30" s="30">
        <f t="shared" si="6"/>
        <v>110.38555053838137</v>
      </c>
      <c r="K30" s="30">
        <f t="shared" si="6"/>
        <v>110.97603334491141</v>
      </c>
      <c r="L30" s="30">
        <f t="shared" si="6"/>
        <v>106.98159083014936</v>
      </c>
      <c r="M30" s="30">
        <f t="shared" si="6"/>
        <v>107.2247308093088</v>
      </c>
      <c r="N30" s="30">
        <f>N22/$C$22*100</f>
        <v>104.72386245224037</v>
      </c>
    </row>
    <row r="31" spans="2:14" ht="12.75">
      <c r="B31" s="24" t="s">
        <v>1</v>
      </c>
      <c r="C31" s="29">
        <v>100</v>
      </c>
      <c r="D31" s="30">
        <f>D23/$C$23*100</f>
        <v>96.7520933773154</v>
      </c>
      <c r="E31" s="30">
        <f aca="true" t="shared" si="7" ref="E31:M31">E23/$C$23*100</f>
        <v>97.91930981984268</v>
      </c>
      <c r="F31" s="30">
        <f t="shared" si="7"/>
        <v>98.60441512306521</v>
      </c>
      <c r="G31" s="30">
        <f t="shared" si="7"/>
        <v>96.19385942654148</v>
      </c>
      <c r="H31" s="30">
        <f>H23/$C$23*100</f>
        <v>102.20756153260592</v>
      </c>
      <c r="I31" s="30">
        <f t="shared" si="7"/>
        <v>102.56280131946207</v>
      </c>
      <c r="J31" s="30">
        <f t="shared" si="7"/>
        <v>103.95838619639686</v>
      </c>
      <c r="K31" s="30">
        <f t="shared" si="7"/>
        <v>104.2121289012941</v>
      </c>
      <c r="L31" s="30">
        <f t="shared" si="7"/>
        <v>106.44506470438975</v>
      </c>
      <c r="M31" s="30">
        <f t="shared" si="7"/>
        <v>103.88226338492768</v>
      </c>
      <c r="N31" s="30">
        <f>N23/$C$23*100</f>
        <v>102.9434153768079</v>
      </c>
    </row>
    <row r="32" spans="2:14" ht="12.75">
      <c r="B32" s="24" t="s">
        <v>32</v>
      </c>
      <c r="C32" s="29">
        <v>100</v>
      </c>
      <c r="D32" s="30">
        <f aca="true" t="shared" si="8" ref="D32:N32">D24/$C$24*100</f>
        <v>92.94117647058823</v>
      </c>
      <c r="E32" s="30">
        <f t="shared" si="8"/>
        <v>95.29411764705881</v>
      </c>
      <c r="F32" s="30">
        <f t="shared" si="8"/>
        <v>96.66666666666667</v>
      </c>
      <c r="G32" s="30">
        <f t="shared" si="8"/>
        <v>98.23529411764706</v>
      </c>
      <c r="H32" s="30">
        <f t="shared" si="8"/>
        <v>93.72549019607843</v>
      </c>
      <c r="I32" s="30">
        <f t="shared" si="8"/>
        <v>98.82352941176471</v>
      </c>
      <c r="J32" s="30">
        <f t="shared" si="8"/>
        <v>91.96078431372548</v>
      </c>
      <c r="K32" s="30">
        <f t="shared" si="8"/>
        <v>93.72549019607843</v>
      </c>
      <c r="L32" s="30">
        <f t="shared" si="8"/>
        <v>76.66666666666667</v>
      </c>
      <c r="M32" s="30">
        <f t="shared" si="8"/>
        <v>83.92156862745098</v>
      </c>
      <c r="N32" s="30">
        <f t="shared" si="8"/>
        <v>80</v>
      </c>
    </row>
    <row r="33" spans="2:14" ht="12.75">
      <c r="B33" s="26" t="s">
        <v>5</v>
      </c>
      <c r="C33" s="31">
        <v>100</v>
      </c>
      <c r="D33" s="32">
        <f>D19/$C$19*100</f>
        <v>98.81309686221009</v>
      </c>
      <c r="E33" s="32">
        <f aca="true" t="shared" si="9" ref="E33:M33">E19/$C$19*100</f>
        <v>100.10914051841746</v>
      </c>
      <c r="F33" s="32">
        <f t="shared" si="9"/>
        <v>102.2237380627558</v>
      </c>
      <c r="G33" s="32">
        <f t="shared" si="9"/>
        <v>97.1487039563438</v>
      </c>
      <c r="H33" s="32">
        <f t="shared" si="9"/>
        <v>101.80081855388813</v>
      </c>
      <c r="I33" s="32">
        <f t="shared" si="9"/>
        <v>103.956343792633</v>
      </c>
      <c r="J33" s="32">
        <f t="shared" si="9"/>
        <v>105.6480218281037</v>
      </c>
      <c r="K33" s="32">
        <f t="shared" si="9"/>
        <v>106.13915416098227</v>
      </c>
      <c r="L33" s="32">
        <f t="shared" si="9"/>
        <v>104.58390177353343</v>
      </c>
      <c r="M33" s="32">
        <f t="shared" si="9"/>
        <v>103.806275579809</v>
      </c>
      <c r="N33" s="32">
        <f>N19/$C$19*100</f>
        <v>102.04638472032744</v>
      </c>
    </row>
    <row r="35" ht="12.75">
      <c r="B35" s="33" t="s">
        <v>31</v>
      </c>
    </row>
    <row r="36" ht="12.75">
      <c r="B36" s="34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1">
      <selection activeCell="A1" sqref="A1:IV16384"/>
      <selection activeCell="N34" sqref="N34"/>
    </sheetView>
  </sheetViews>
  <sheetFormatPr defaultColWidth="11.421875" defaultRowHeight="15"/>
  <cols>
    <col min="1" max="1" width="5.7109375" style="19" customWidth="1"/>
    <col min="2" max="2" width="24.7109375" style="19" customWidth="1"/>
    <col min="3" max="14" width="10.7109375" style="19" customWidth="1"/>
    <col min="15" max="16384" width="11.421875" style="19" customWidth="1"/>
  </cols>
  <sheetData>
    <row r="2" spans="1:14" ht="18">
      <c r="A2" s="18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</row>
    <row r="4" spans="1:14" ht="12.75">
      <c r="A4" s="22"/>
      <c r="B4" s="38" t="s">
        <v>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7" spans="2:14" s="16" customFormat="1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="23" customFormat="1" ht="12.75"/>
    <row r="9" spans="2:14" s="23" customFormat="1" ht="12.75">
      <c r="B9" s="24" t="s">
        <v>0</v>
      </c>
      <c r="C9" s="35">
        <v>969</v>
      </c>
      <c r="D9" s="35">
        <v>977</v>
      </c>
      <c r="E9" s="35">
        <v>973</v>
      </c>
      <c r="F9" s="35">
        <v>1052</v>
      </c>
      <c r="G9" s="35">
        <v>986</v>
      </c>
      <c r="H9" s="35">
        <v>1059</v>
      </c>
      <c r="I9" s="35">
        <v>1045</v>
      </c>
      <c r="J9" s="35">
        <v>1052</v>
      </c>
      <c r="K9" s="35">
        <v>1048</v>
      </c>
      <c r="L9" s="35">
        <v>1015</v>
      </c>
      <c r="M9" s="35">
        <v>981</v>
      </c>
      <c r="N9" s="35">
        <v>988</v>
      </c>
    </row>
    <row r="10" spans="2:14" s="23" customFormat="1" ht="12.75">
      <c r="B10" s="24" t="s">
        <v>1</v>
      </c>
      <c r="C10" s="35">
        <v>942</v>
      </c>
      <c r="D10" s="35">
        <v>938</v>
      </c>
      <c r="E10" s="35">
        <v>991</v>
      </c>
      <c r="F10" s="35">
        <v>932</v>
      </c>
      <c r="G10" s="35">
        <v>890</v>
      </c>
      <c r="H10" s="35">
        <v>942</v>
      </c>
      <c r="I10" s="35">
        <v>963</v>
      </c>
      <c r="J10" s="35">
        <v>973</v>
      </c>
      <c r="K10" s="35">
        <v>1015</v>
      </c>
      <c r="L10" s="35">
        <v>982</v>
      </c>
      <c r="M10" s="35">
        <v>990</v>
      </c>
      <c r="N10" s="35">
        <v>974</v>
      </c>
    </row>
    <row r="11" spans="2:14" s="23" customFormat="1" ht="12.75">
      <c r="B11" s="24" t="s">
        <v>32</v>
      </c>
      <c r="C11" s="35">
        <v>144</v>
      </c>
      <c r="D11" s="35">
        <v>144</v>
      </c>
      <c r="E11" s="35">
        <v>155</v>
      </c>
      <c r="F11" s="35">
        <v>168</v>
      </c>
      <c r="G11" s="35">
        <v>153</v>
      </c>
      <c r="H11" s="35">
        <v>159</v>
      </c>
      <c r="I11" s="35">
        <v>148</v>
      </c>
      <c r="J11" s="35">
        <v>114</v>
      </c>
      <c r="K11" s="35">
        <v>127</v>
      </c>
      <c r="L11" s="35">
        <v>106</v>
      </c>
      <c r="M11" s="35">
        <v>73</v>
      </c>
      <c r="N11" s="35">
        <v>105</v>
      </c>
    </row>
    <row r="12" spans="2:14" s="25" customFormat="1" ht="12.75">
      <c r="B12" s="26" t="s">
        <v>3</v>
      </c>
      <c r="C12" s="27">
        <f>SUM(C9:C11)</f>
        <v>2055</v>
      </c>
      <c r="D12" s="27">
        <f aca="true" t="shared" si="0" ref="D12:N12">SUM(D9:D11)</f>
        <v>2059</v>
      </c>
      <c r="E12" s="27">
        <f t="shared" si="0"/>
        <v>2119</v>
      </c>
      <c r="F12" s="27">
        <f t="shared" si="0"/>
        <v>2152</v>
      </c>
      <c r="G12" s="27">
        <f t="shared" si="0"/>
        <v>2029</v>
      </c>
      <c r="H12" s="27">
        <f t="shared" si="0"/>
        <v>2160</v>
      </c>
      <c r="I12" s="27">
        <f t="shared" si="0"/>
        <v>2156</v>
      </c>
      <c r="J12" s="27">
        <f t="shared" si="0"/>
        <v>2139</v>
      </c>
      <c r="K12" s="27">
        <f t="shared" si="0"/>
        <v>2190</v>
      </c>
      <c r="L12" s="27">
        <f t="shared" si="0"/>
        <v>2103</v>
      </c>
      <c r="M12" s="27">
        <f t="shared" si="0"/>
        <v>2044</v>
      </c>
      <c r="N12" s="27">
        <f t="shared" si="0"/>
        <v>2067</v>
      </c>
    </row>
    <row r="13" spans="3:14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2.75">
      <c r="B14" s="24" t="s">
        <v>0</v>
      </c>
      <c r="C14" s="35">
        <v>270</v>
      </c>
      <c r="D14" s="35">
        <v>246</v>
      </c>
      <c r="E14" s="35">
        <v>255</v>
      </c>
      <c r="F14" s="35">
        <v>288</v>
      </c>
      <c r="G14" s="35">
        <v>262</v>
      </c>
      <c r="H14" s="35">
        <v>258</v>
      </c>
      <c r="I14" s="35">
        <v>271</v>
      </c>
      <c r="J14" s="35">
        <v>300</v>
      </c>
      <c r="K14" s="35">
        <v>294</v>
      </c>
      <c r="L14" s="35">
        <v>326</v>
      </c>
      <c r="M14" s="35">
        <v>334</v>
      </c>
      <c r="N14" s="35">
        <v>315</v>
      </c>
    </row>
    <row r="15" spans="2:14" ht="12.75">
      <c r="B15" s="24" t="s">
        <v>1</v>
      </c>
      <c r="C15" s="35">
        <v>699</v>
      </c>
      <c r="D15" s="35">
        <v>739</v>
      </c>
      <c r="E15" s="35">
        <v>700</v>
      </c>
      <c r="F15" s="35">
        <v>645</v>
      </c>
      <c r="G15" s="35">
        <v>605</v>
      </c>
      <c r="H15" s="35">
        <v>648</v>
      </c>
      <c r="I15" s="35">
        <v>650</v>
      </c>
      <c r="J15" s="35">
        <v>639</v>
      </c>
      <c r="K15" s="35">
        <v>644</v>
      </c>
      <c r="L15" s="35">
        <v>640</v>
      </c>
      <c r="M15" s="35">
        <v>677</v>
      </c>
      <c r="N15" s="35">
        <v>702</v>
      </c>
    </row>
    <row r="16" spans="2:14" ht="12.75">
      <c r="B16" s="24" t="s">
        <v>32</v>
      </c>
      <c r="C16" s="35">
        <v>68</v>
      </c>
      <c r="D16" s="35">
        <v>67</v>
      </c>
      <c r="E16" s="35">
        <v>66</v>
      </c>
      <c r="F16" s="35">
        <v>61</v>
      </c>
      <c r="G16" s="35">
        <v>57</v>
      </c>
      <c r="H16" s="35">
        <v>63</v>
      </c>
      <c r="I16" s="35">
        <v>65</v>
      </c>
      <c r="J16" s="35">
        <v>51</v>
      </c>
      <c r="K16" s="35">
        <v>70</v>
      </c>
      <c r="L16" s="35">
        <v>49</v>
      </c>
      <c r="M16" s="35">
        <v>48</v>
      </c>
      <c r="N16" s="35">
        <v>57</v>
      </c>
    </row>
    <row r="17" spans="2:14" s="25" customFormat="1" ht="12.75">
      <c r="B17" s="26" t="s">
        <v>4</v>
      </c>
      <c r="C17" s="27">
        <f>SUM(C14:C16)</f>
        <v>1037</v>
      </c>
      <c r="D17" s="27">
        <f aca="true" t="shared" si="1" ref="D17:N17">SUM(D14:D16)</f>
        <v>1052</v>
      </c>
      <c r="E17" s="27">
        <f t="shared" si="1"/>
        <v>1021</v>
      </c>
      <c r="F17" s="27">
        <f t="shared" si="1"/>
        <v>994</v>
      </c>
      <c r="G17" s="27">
        <f t="shared" si="1"/>
        <v>924</v>
      </c>
      <c r="H17" s="27">
        <f t="shared" si="1"/>
        <v>969</v>
      </c>
      <c r="I17" s="27">
        <f t="shared" si="1"/>
        <v>986</v>
      </c>
      <c r="J17" s="27">
        <f t="shared" si="1"/>
        <v>990</v>
      </c>
      <c r="K17" s="27">
        <f t="shared" si="1"/>
        <v>1008</v>
      </c>
      <c r="L17" s="27">
        <f t="shared" si="1"/>
        <v>1015</v>
      </c>
      <c r="M17" s="27">
        <f t="shared" si="1"/>
        <v>1059</v>
      </c>
      <c r="N17" s="27">
        <f t="shared" si="1"/>
        <v>1074</v>
      </c>
    </row>
    <row r="18" spans="3:14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12.75">
      <c r="B19" s="26" t="s">
        <v>5</v>
      </c>
      <c r="C19" s="27">
        <f aca="true" t="shared" si="2" ref="C19:N19">C12+C17</f>
        <v>3092</v>
      </c>
      <c r="D19" s="27">
        <f t="shared" si="2"/>
        <v>3111</v>
      </c>
      <c r="E19" s="27">
        <f t="shared" si="2"/>
        <v>3140</v>
      </c>
      <c r="F19" s="27">
        <f t="shared" si="2"/>
        <v>3146</v>
      </c>
      <c r="G19" s="27">
        <f t="shared" si="2"/>
        <v>2953</v>
      </c>
      <c r="H19" s="27">
        <f t="shared" si="2"/>
        <v>3129</v>
      </c>
      <c r="I19" s="27">
        <f t="shared" si="2"/>
        <v>3142</v>
      </c>
      <c r="J19" s="27">
        <f t="shared" si="2"/>
        <v>3129</v>
      </c>
      <c r="K19" s="27">
        <f t="shared" si="2"/>
        <v>3198</v>
      </c>
      <c r="L19" s="27">
        <f t="shared" si="2"/>
        <v>3118</v>
      </c>
      <c r="M19" s="27">
        <f t="shared" si="2"/>
        <v>3103</v>
      </c>
      <c r="N19" s="27">
        <f t="shared" si="2"/>
        <v>3141</v>
      </c>
    </row>
    <row r="20" spans="3:14" ht="12.7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2" spans="2:14" ht="12.75">
      <c r="B22" s="24" t="s">
        <v>9</v>
      </c>
      <c r="C22" s="35">
        <f aca="true" t="shared" si="3" ref="C22:N22">C9+C14</f>
        <v>1239</v>
      </c>
      <c r="D22" s="35">
        <f t="shared" si="3"/>
        <v>1223</v>
      </c>
      <c r="E22" s="35">
        <f t="shared" si="3"/>
        <v>1228</v>
      </c>
      <c r="F22" s="35">
        <f t="shared" si="3"/>
        <v>1340</v>
      </c>
      <c r="G22" s="35">
        <f t="shared" si="3"/>
        <v>1248</v>
      </c>
      <c r="H22" s="35">
        <f t="shared" si="3"/>
        <v>1317</v>
      </c>
      <c r="I22" s="35">
        <f t="shared" si="3"/>
        <v>1316</v>
      </c>
      <c r="J22" s="35">
        <f t="shared" si="3"/>
        <v>1352</v>
      </c>
      <c r="K22" s="35">
        <f t="shared" si="3"/>
        <v>1342</v>
      </c>
      <c r="L22" s="35">
        <f t="shared" si="3"/>
        <v>1341</v>
      </c>
      <c r="M22" s="35">
        <f t="shared" si="3"/>
        <v>1315</v>
      </c>
      <c r="N22" s="35">
        <f t="shared" si="3"/>
        <v>1303</v>
      </c>
    </row>
    <row r="23" spans="2:14" ht="12.75">
      <c r="B23" s="24" t="s">
        <v>10</v>
      </c>
      <c r="C23" s="35">
        <f aca="true" t="shared" si="4" ref="C23:N23">C10+C15</f>
        <v>1641</v>
      </c>
      <c r="D23" s="35">
        <f t="shared" si="4"/>
        <v>1677</v>
      </c>
      <c r="E23" s="35">
        <f t="shared" si="4"/>
        <v>1691</v>
      </c>
      <c r="F23" s="35">
        <f t="shared" si="4"/>
        <v>1577</v>
      </c>
      <c r="G23" s="35">
        <f t="shared" si="4"/>
        <v>1495</v>
      </c>
      <c r="H23" s="35">
        <f t="shared" si="4"/>
        <v>1590</v>
      </c>
      <c r="I23" s="35">
        <f t="shared" si="4"/>
        <v>1613</v>
      </c>
      <c r="J23" s="35">
        <f t="shared" si="4"/>
        <v>1612</v>
      </c>
      <c r="K23" s="35">
        <f t="shared" si="4"/>
        <v>1659</v>
      </c>
      <c r="L23" s="35">
        <f t="shared" si="4"/>
        <v>1622</v>
      </c>
      <c r="M23" s="35">
        <f t="shared" si="4"/>
        <v>1667</v>
      </c>
      <c r="N23" s="35">
        <f t="shared" si="4"/>
        <v>1676</v>
      </c>
    </row>
    <row r="24" spans="2:14" ht="12.75">
      <c r="B24" s="24" t="s">
        <v>33</v>
      </c>
      <c r="C24" s="35">
        <f aca="true" t="shared" si="5" ref="C24:N24">C11+C16</f>
        <v>212</v>
      </c>
      <c r="D24" s="35">
        <f t="shared" si="5"/>
        <v>211</v>
      </c>
      <c r="E24" s="35">
        <f t="shared" si="5"/>
        <v>221</v>
      </c>
      <c r="F24" s="35">
        <f t="shared" si="5"/>
        <v>229</v>
      </c>
      <c r="G24" s="35">
        <f t="shared" si="5"/>
        <v>210</v>
      </c>
      <c r="H24" s="35">
        <f t="shared" si="5"/>
        <v>222</v>
      </c>
      <c r="I24" s="35">
        <f t="shared" si="5"/>
        <v>213</v>
      </c>
      <c r="J24" s="35">
        <f t="shared" si="5"/>
        <v>165</v>
      </c>
      <c r="K24" s="35">
        <f t="shared" si="5"/>
        <v>197</v>
      </c>
      <c r="L24" s="35">
        <f t="shared" si="5"/>
        <v>155</v>
      </c>
      <c r="M24" s="35">
        <f t="shared" si="5"/>
        <v>121</v>
      </c>
      <c r="N24" s="35">
        <f t="shared" si="5"/>
        <v>162</v>
      </c>
    </row>
    <row r="27" ht="12.75">
      <c r="B27" s="25" t="s">
        <v>8</v>
      </c>
    </row>
    <row r="29" spans="2:14" s="16" customFormat="1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2.75">
      <c r="B30" s="24" t="s">
        <v>0</v>
      </c>
      <c r="C30" s="29">
        <v>100</v>
      </c>
      <c r="D30" s="30">
        <f>D22/$C$22*100</f>
        <v>98.70863599677159</v>
      </c>
      <c r="E30" s="30">
        <f aca="true" t="shared" si="6" ref="E30:M30">E22/$C$22*100</f>
        <v>99.11218724778047</v>
      </c>
      <c r="F30" s="30">
        <f t="shared" si="6"/>
        <v>108.15173527037933</v>
      </c>
      <c r="G30" s="30">
        <f t="shared" si="6"/>
        <v>100.726392251816</v>
      </c>
      <c r="H30" s="30">
        <f t="shared" si="6"/>
        <v>106.2953995157385</v>
      </c>
      <c r="I30" s="30">
        <f t="shared" si="6"/>
        <v>106.21468926553672</v>
      </c>
      <c r="J30" s="30">
        <f t="shared" si="6"/>
        <v>109.12025827280065</v>
      </c>
      <c r="K30" s="30">
        <f t="shared" si="6"/>
        <v>108.31315577078288</v>
      </c>
      <c r="L30" s="30">
        <f t="shared" si="6"/>
        <v>108.23244552058111</v>
      </c>
      <c r="M30" s="30">
        <f t="shared" si="6"/>
        <v>106.13397901533494</v>
      </c>
      <c r="N30" s="30">
        <f>N22/$C$22*100</f>
        <v>105.16545601291365</v>
      </c>
    </row>
    <row r="31" spans="2:14" ht="12.75">
      <c r="B31" s="24" t="s">
        <v>1</v>
      </c>
      <c r="C31" s="29">
        <v>100</v>
      </c>
      <c r="D31" s="30">
        <f>D23/$C$23*100</f>
        <v>102.19378427787935</v>
      </c>
      <c r="E31" s="30">
        <f aca="true" t="shared" si="7" ref="E31:M31">E23/$C$23*100</f>
        <v>103.04692260816574</v>
      </c>
      <c r="F31" s="30">
        <f t="shared" si="7"/>
        <v>96.09993906154783</v>
      </c>
      <c r="G31" s="30">
        <f t="shared" si="7"/>
        <v>91.102985984156</v>
      </c>
      <c r="H31" s="30">
        <f>H23/$C$23*100</f>
        <v>96.89213893967093</v>
      </c>
      <c r="I31" s="30">
        <f t="shared" si="7"/>
        <v>98.29372333942717</v>
      </c>
      <c r="J31" s="30">
        <f t="shared" si="7"/>
        <v>98.23278488726388</v>
      </c>
      <c r="K31" s="30">
        <f t="shared" si="7"/>
        <v>101.09689213893967</v>
      </c>
      <c r="L31" s="30">
        <f t="shared" si="7"/>
        <v>98.84216940889702</v>
      </c>
      <c r="M31" s="30">
        <f t="shared" si="7"/>
        <v>101.5843997562462</v>
      </c>
      <c r="N31" s="30">
        <f>N23/$C$23*100</f>
        <v>102.13284582571602</v>
      </c>
    </row>
    <row r="32" spans="2:14" ht="12.75">
      <c r="B32" s="24" t="s">
        <v>32</v>
      </c>
      <c r="C32" s="29">
        <v>100</v>
      </c>
      <c r="D32" s="30">
        <f aca="true" t="shared" si="8" ref="D32:N32">D24/$C$24*100</f>
        <v>99.52830188679245</v>
      </c>
      <c r="E32" s="30">
        <f t="shared" si="8"/>
        <v>104.24528301886792</v>
      </c>
      <c r="F32" s="30">
        <f t="shared" si="8"/>
        <v>108.01886792452831</v>
      </c>
      <c r="G32" s="30">
        <f t="shared" si="8"/>
        <v>99.05660377358491</v>
      </c>
      <c r="H32" s="30">
        <f t="shared" si="8"/>
        <v>104.71698113207549</v>
      </c>
      <c r="I32" s="30">
        <f t="shared" si="8"/>
        <v>100.47169811320755</v>
      </c>
      <c r="J32" s="30">
        <f t="shared" si="8"/>
        <v>77.83018867924528</v>
      </c>
      <c r="K32" s="30">
        <f t="shared" si="8"/>
        <v>92.9245283018868</v>
      </c>
      <c r="L32" s="30">
        <f t="shared" si="8"/>
        <v>73.11320754716981</v>
      </c>
      <c r="M32" s="30">
        <f t="shared" si="8"/>
        <v>57.07547169811321</v>
      </c>
      <c r="N32" s="30">
        <f t="shared" si="8"/>
        <v>76.41509433962264</v>
      </c>
    </row>
    <row r="33" spans="2:14" ht="12.75">
      <c r="B33" s="26" t="s">
        <v>5</v>
      </c>
      <c r="C33" s="31">
        <v>100</v>
      </c>
      <c r="D33" s="32">
        <f>D19/$C$19*100</f>
        <v>100.61448900388099</v>
      </c>
      <c r="E33" s="32">
        <f aca="true" t="shared" si="9" ref="E33:M33">E19/$C$19*100</f>
        <v>101.55239327296248</v>
      </c>
      <c r="F33" s="32">
        <f t="shared" si="9"/>
        <v>101.7464424320828</v>
      </c>
      <c r="G33" s="32">
        <f t="shared" si="9"/>
        <v>95.5045278137128</v>
      </c>
      <c r="H33" s="32">
        <f t="shared" si="9"/>
        <v>101.19663648124191</v>
      </c>
      <c r="I33" s="32">
        <f t="shared" si="9"/>
        <v>101.61707632600259</v>
      </c>
      <c r="J33" s="32">
        <f t="shared" si="9"/>
        <v>101.19663648124191</v>
      </c>
      <c r="K33" s="32">
        <f t="shared" si="9"/>
        <v>103.42820181112549</v>
      </c>
      <c r="L33" s="32">
        <f t="shared" si="9"/>
        <v>100.84087968952133</v>
      </c>
      <c r="M33" s="32">
        <f t="shared" si="9"/>
        <v>100.35575679172058</v>
      </c>
      <c r="N33" s="32">
        <f>N19/$C$19*100</f>
        <v>101.58473479948253</v>
      </c>
    </row>
    <row r="35" ht="12.75">
      <c r="B35" s="33" t="s">
        <v>31</v>
      </c>
    </row>
    <row r="36" ht="12.75">
      <c r="B36" s="34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1">
      <selection activeCell="A1" sqref="A1:IV16384"/>
      <selection activeCell="N34" sqref="N34"/>
    </sheetView>
  </sheetViews>
  <sheetFormatPr defaultColWidth="11.421875" defaultRowHeight="15"/>
  <cols>
    <col min="1" max="1" width="5.7109375" style="19" customWidth="1"/>
    <col min="2" max="2" width="24.7109375" style="19" customWidth="1"/>
    <col min="3" max="14" width="10.7109375" style="19" customWidth="1"/>
    <col min="15" max="16384" width="11.421875" style="19" customWidth="1"/>
  </cols>
  <sheetData>
    <row r="2" spans="1:14" ht="18">
      <c r="A2" s="18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</row>
    <row r="4" spans="1:14" ht="12.75">
      <c r="A4" s="22"/>
      <c r="B4" s="38" t="s">
        <v>14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7" spans="2:14" s="16" customFormat="1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="23" customFormat="1" ht="12.75"/>
    <row r="9" spans="2:14" s="23" customFormat="1" ht="12.75">
      <c r="B9" s="24" t="s">
        <v>0</v>
      </c>
      <c r="C9" s="35">
        <v>2241</v>
      </c>
      <c r="D9" s="35">
        <v>2135</v>
      </c>
      <c r="E9" s="35">
        <v>2094</v>
      </c>
      <c r="F9" s="35">
        <v>2219</v>
      </c>
      <c r="G9" s="35">
        <v>2130</v>
      </c>
      <c r="H9" s="35">
        <v>2091</v>
      </c>
      <c r="I9" s="35">
        <v>2164</v>
      </c>
      <c r="J9" s="35">
        <v>2196</v>
      </c>
      <c r="K9" s="35">
        <v>2123</v>
      </c>
      <c r="L9" s="35">
        <v>2144</v>
      </c>
      <c r="M9" s="35">
        <v>2132</v>
      </c>
      <c r="N9" s="35">
        <v>2058</v>
      </c>
    </row>
    <row r="10" spans="2:14" s="23" customFormat="1" ht="12.75">
      <c r="B10" s="24" t="s">
        <v>1</v>
      </c>
      <c r="C10" s="35">
        <v>1998</v>
      </c>
      <c r="D10" s="35">
        <v>1965</v>
      </c>
      <c r="E10" s="35">
        <v>1929</v>
      </c>
      <c r="F10" s="35">
        <v>1930</v>
      </c>
      <c r="G10" s="35">
        <v>1872</v>
      </c>
      <c r="H10" s="35">
        <v>2001</v>
      </c>
      <c r="I10" s="35">
        <v>2031</v>
      </c>
      <c r="J10" s="35">
        <v>2003</v>
      </c>
      <c r="K10" s="35">
        <v>2034</v>
      </c>
      <c r="L10" s="35">
        <v>2029</v>
      </c>
      <c r="M10" s="35">
        <v>1980</v>
      </c>
      <c r="N10" s="35">
        <v>2010</v>
      </c>
    </row>
    <row r="11" spans="2:14" s="23" customFormat="1" ht="12.75">
      <c r="B11" s="24" t="s">
        <v>32</v>
      </c>
      <c r="C11" s="35">
        <v>326</v>
      </c>
      <c r="D11" s="35">
        <v>320</v>
      </c>
      <c r="E11" s="35">
        <v>333</v>
      </c>
      <c r="F11" s="35">
        <v>333</v>
      </c>
      <c r="G11" s="35">
        <v>350</v>
      </c>
      <c r="H11" s="35">
        <v>355</v>
      </c>
      <c r="I11" s="35">
        <v>361</v>
      </c>
      <c r="J11" s="35">
        <v>321</v>
      </c>
      <c r="K11" s="35">
        <v>372</v>
      </c>
      <c r="L11" s="35">
        <v>315</v>
      </c>
      <c r="M11" s="35">
        <v>299</v>
      </c>
      <c r="N11" s="35">
        <v>301</v>
      </c>
    </row>
    <row r="12" spans="2:14" s="25" customFormat="1" ht="12.75">
      <c r="B12" s="26" t="s">
        <v>3</v>
      </c>
      <c r="C12" s="27">
        <f>SUM(C9:C11)</f>
        <v>4565</v>
      </c>
      <c r="D12" s="27">
        <f aca="true" t="shared" si="0" ref="D12:N12">SUM(D9:D11)</f>
        <v>4420</v>
      </c>
      <c r="E12" s="27">
        <f t="shared" si="0"/>
        <v>4356</v>
      </c>
      <c r="F12" s="27">
        <f t="shared" si="0"/>
        <v>4482</v>
      </c>
      <c r="G12" s="27">
        <f t="shared" si="0"/>
        <v>4352</v>
      </c>
      <c r="H12" s="27">
        <f t="shared" si="0"/>
        <v>4447</v>
      </c>
      <c r="I12" s="27">
        <f t="shared" si="0"/>
        <v>4556</v>
      </c>
      <c r="J12" s="27">
        <f t="shared" si="0"/>
        <v>4520</v>
      </c>
      <c r="K12" s="27">
        <f t="shared" si="0"/>
        <v>4529</v>
      </c>
      <c r="L12" s="27">
        <f t="shared" si="0"/>
        <v>4488</v>
      </c>
      <c r="M12" s="27">
        <f t="shared" si="0"/>
        <v>4411</v>
      </c>
      <c r="N12" s="27">
        <f t="shared" si="0"/>
        <v>4369</v>
      </c>
    </row>
    <row r="13" spans="3:14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2.75">
      <c r="B14" s="24" t="s">
        <v>0</v>
      </c>
      <c r="C14" s="35">
        <v>429</v>
      </c>
      <c r="D14" s="35">
        <v>416</v>
      </c>
      <c r="E14" s="35">
        <v>386</v>
      </c>
      <c r="F14" s="35">
        <v>425</v>
      </c>
      <c r="G14" s="35">
        <v>402</v>
      </c>
      <c r="H14" s="35">
        <v>461</v>
      </c>
      <c r="I14" s="35">
        <v>485</v>
      </c>
      <c r="J14" s="35">
        <v>513</v>
      </c>
      <c r="K14" s="35">
        <v>488</v>
      </c>
      <c r="L14" s="35">
        <v>527</v>
      </c>
      <c r="M14" s="35">
        <v>512</v>
      </c>
      <c r="N14" s="35">
        <v>511</v>
      </c>
    </row>
    <row r="15" spans="2:14" ht="12.75">
      <c r="B15" s="24" t="s">
        <v>1</v>
      </c>
      <c r="C15" s="35">
        <v>1394</v>
      </c>
      <c r="D15" s="35">
        <v>1515</v>
      </c>
      <c r="E15" s="35">
        <v>1487</v>
      </c>
      <c r="F15" s="35">
        <v>1464</v>
      </c>
      <c r="G15" s="35">
        <v>1337</v>
      </c>
      <c r="H15" s="35">
        <v>1341</v>
      </c>
      <c r="I15" s="35">
        <v>1268</v>
      </c>
      <c r="J15" s="35">
        <v>1284</v>
      </c>
      <c r="K15" s="35">
        <v>1195</v>
      </c>
      <c r="L15" s="35">
        <v>1198</v>
      </c>
      <c r="M15" s="35">
        <v>1180</v>
      </c>
      <c r="N15" s="35">
        <v>1190</v>
      </c>
    </row>
    <row r="16" spans="2:14" ht="12.75">
      <c r="B16" s="24" t="s">
        <v>32</v>
      </c>
      <c r="C16" s="35">
        <v>136</v>
      </c>
      <c r="D16" s="35">
        <v>139</v>
      </c>
      <c r="E16" s="35">
        <v>130</v>
      </c>
      <c r="F16" s="35">
        <v>141</v>
      </c>
      <c r="G16" s="35">
        <v>162</v>
      </c>
      <c r="H16" s="35">
        <v>160</v>
      </c>
      <c r="I16" s="35">
        <v>157</v>
      </c>
      <c r="J16" s="35">
        <v>148</v>
      </c>
      <c r="K16" s="35">
        <v>165</v>
      </c>
      <c r="L16" s="35">
        <v>147</v>
      </c>
      <c r="M16" s="35">
        <v>144</v>
      </c>
      <c r="N16" s="35">
        <v>140</v>
      </c>
    </row>
    <row r="17" spans="2:14" s="25" customFormat="1" ht="12.75">
      <c r="B17" s="26" t="s">
        <v>4</v>
      </c>
      <c r="C17" s="27">
        <f>SUM(C14:C16)</f>
        <v>1959</v>
      </c>
      <c r="D17" s="27">
        <f aca="true" t="shared" si="1" ref="D17:N17">SUM(D14:D16)</f>
        <v>2070</v>
      </c>
      <c r="E17" s="27">
        <f t="shared" si="1"/>
        <v>2003</v>
      </c>
      <c r="F17" s="27">
        <f t="shared" si="1"/>
        <v>2030</v>
      </c>
      <c r="G17" s="27">
        <f t="shared" si="1"/>
        <v>1901</v>
      </c>
      <c r="H17" s="27">
        <f t="shared" si="1"/>
        <v>1962</v>
      </c>
      <c r="I17" s="27">
        <f t="shared" si="1"/>
        <v>1910</v>
      </c>
      <c r="J17" s="27">
        <f t="shared" si="1"/>
        <v>1945</v>
      </c>
      <c r="K17" s="27">
        <f t="shared" si="1"/>
        <v>1848</v>
      </c>
      <c r="L17" s="27">
        <f t="shared" si="1"/>
        <v>1872</v>
      </c>
      <c r="M17" s="27">
        <f t="shared" si="1"/>
        <v>1836</v>
      </c>
      <c r="N17" s="27">
        <f t="shared" si="1"/>
        <v>1841</v>
      </c>
    </row>
    <row r="19" spans="2:14" ht="12.75">
      <c r="B19" s="26" t="s">
        <v>5</v>
      </c>
      <c r="C19" s="27">
        <f>C12+C17</f>
        <v>6524</v>
      </c>
      <c r="D19" s="27">
        <f aca="true" t="shared" si="2" ref="D19:N19">D12+D17</f>
        <v>6490</v>
      </c>
      <c r="E19" s="27">
        <f t="shared" si="2"/>
        <v>6359</v>
      </c>
      <c r="F19" s="27">
        <f t="shared" si="2"/>
        <v>6512</v>
      </c>
      <c r="G19" s="27">
        <f t="shared" si="2"/>
        <v>6253</v>
      </c>
      <c r="H19" s="27">
        <f t="shared" si="2"/>
        <v>6409</v>
      </c>
      <c r="I19" s="27">
        <f t="shared" si="2"/>
        <v>6466</v>
      </c>
      <c r="J19" s="27">
        <f t="shared" si="2"/>
        <v>6465</v>
      </c>
      <c r="K19" s="27">
        <f t="shared" si="2"/>
        <v>6377</v>
      </c>
      <c r="L19" s="27">
        <f t="shared" si="2"/>
        <v>6360</v>
      </c>
      <c r="M19" s="27">
        <f t="shared" si="2"/>
        <v>6247</v>
      </c>
      <c r="N19" s="27">
        <f t="shared" si="2"/>
        <v>6210</v>
      </c>
    </row>
    <row r="22" spans="2:14" ht="14.25">
      <c r="B22" s="24" t="s">
        <v>9</v>
      </c>
      <c r="C22" s="17">
        <f>C9+C14</f>
        <v>2670</v>
      </c>
      <c r="D22" s="17">
        <f aca="true" t="shared" si="3" ref="D22:N22">D9+D14</f>
        <v>2551</v>
      </c>
      <c r="E22" s="17">
        <f t="shared" si="3"/>
        <v>2480</v>
      </c>
      <c r="F22" s="17">
        <f t="shared" si="3"/>
        <v>2644</v>
      </c>
      <c r="G22" s="17">
        <f t="shared" si="3"/>
        <v>2532</v>
      </c>
      <c r="H22" s="17">
        <f t="shared" si="3"/>
        <v>2552</v>
      </c>
      <c r="I22" s="17">
        <f t="shared" si="3"/>
        <v>2649</v>
      </c>
      <c r="J22" s="17">
        <f t="shared" si="3"/>
        <v>2709</v>
      </c>
      <c r="K22" s="17">
        <f t="shared" si="3"/>
        <v>2611</v>
      </c>
      <c r="L22" s="17">
        <f t="shared" si="3"/>
        <v>2671</v>
      </c>
      <c r="M22" s="17">
        <f t="shared" si="3"/>
        <v>2644</v>
      </c>
      <c r="N22" s="17">
        <f t="shared" si="3"/>
        <v>2569</v>
      </c>
    </row>
    <row r="23" spans="2:14" ht="14.25">
      <c r="B23" s="24" t="s">
        <v>10</v>
      </c>
      <c r="C23" s="17">
        <f>C10+C15</f>
        <v>3392</v>
      </c>
      <c r="D23" s="17">
        <f aca="true" t="shared" si="4" ref="D23:N23">D10+D15</f>
        <v>3480</v>
      </c>
      <c r="E23" s="17">
        <f t="shared" si="4"/>
        <v>3416</v>
      </c>
      <c r="F23" s="17">
        <f t="shared" si="4"/>
        <v>3394</v>
      </c>
      <c r="G23" s="17">
        <f t="shared" si="4"/>
        <v>3209</v>
      </c>
      <c r="H23" s="17">
        <f t="shared" si="4"/>
        <v>3342</v>
      </c>
      <c r="I23" s="17">
        <f t="shared" si="4"/>
        <v>3299</v>
      </c>
      <c r="J23" s="17">
        <f t="shared" si="4"/>
        <v>3287</v>
      </c>
      <c r="K23" s="17">
        <f t="shared" si="4"/>
        <v>3229</v>
      </c>
      <c r="L23" s="17">
        <f t="shared" si="4"/>
        <v>3227</v>
      </c>
      <c r="M23" s="17">
        <f t="shared" si="4"/>
        <v>3160</v>
      </c>
      <c r="N23" s="17">
        <f t="shared" si="4"/>
        <v>3200</v>
      </c>
    </row>
    <row r="24" spans="2:14" ht="14.25">
      <c r="B24" s="24" t="s">
        <v>33</v>
      </c>
      <c r="C24" s="17">
        <f>C11+C16</f>
        <v>462</v>
      </c>
      <c r="D24" s="17">
        <f aca="true" t="shared" si="5" ref="D24:N24">D11+D16</f>
        <v>459</v>
      </c>
      <c r="E24" s="17">
        <f t="shared" si="5"/>
        <v>463</v>
      </c>
      <c r="F24" s="17">
        <f t="shared" si="5"/>
        <v>474</v>
      </c>
      <c r="G24" s="17">
        <f t="shared" si="5"/>
        <v>512</v>
      </c>
      <c r="H24" s="17">
        <f t="shared" si="5"/>
        <v>515</v>
      </c>
      <c r="I24" s="17">
        <f t="shared" si="5"/>
        <v>518</v>
      </c>
      <c r="J24" s="17">
        <f t="shared" si="5"/>
        <v>469</v>
      </c>
      <c r="K24" s="17">
        <f t="shared" si="5"/>
        <v>537</v>
      </c>
      <c r="L24" s="17">
        <f t="shared" si="5"/>
        <v>462</v>
      </c>
      <c r="M24" s="17">
        <f t="shared" si="5"/>
        <v>443</v>
      </c>
      <c r="N24" s="17">
        <f t="shared" si="5"/>
        <v>441</v>
      </c>
    </row>
    <row r="27" ht="12.75">
      <c r="B27" s="25" t="s">
        <v>8</v>
      </c>
    </row>
    <row r="29" spans="2:14" s="16" customFormat="1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2.75">
      <c r="B30" s="24" t="s">
        <v>0</v>
      </c>
      <c r="C30" s="29">
        <v>100</v>
      </c>
      <c r="D30" s="30">
        <f>D22/$C$22*100</f>
        <v>95.54307116104869</v>
      </c>
      <c r="E30" s="30">
        <f aca="true" t="shared" si="6" ref="E30:M30">E22/$C$22*100</f>
        <v>92.88389513108615</v>
      </c>
      <c r="F30" s="30">
        <f t="shared" si="6"/>
        <v>99.02621722846442</v>
      </c>
      <c r="G30" s="30">
        <f t="shared" si="6"/>
        <v>94.83146067415731</v>
      </c>
      <c r="H30" s="30">
        <f t="shared" si="6"/>
        <v>95.58052434456928</v>
      </c>
      <c r="I30" s="30">
        <f t="shared" si="6"/>
        <v>99.21348314606742</v>
      </c>
      <c r="J30" s="30">
        <f t="shared" si="6"/>
        <v>101.46067415730337</v>
      </c>
      <c r="K30" s="30">
        <f t="shared" si="6"/>
        <v>97.79026217228464</v>
      </c>
      <c r="L30" s="30">
        <f t="shared" si="6"/>
        <v>100.0374531835206</v>
      </c>
      <c r="M30" s="30">
        <f t="shared" si="6"/>
        <v>99.02621722846442</v>
      </c>
      <c r="N30" s="30">
        <f>N22/$C$22*100</f>
        <v>96.21722846441948</v>
      </c>
    </row>
    <row r="31" spans="2:14" ht="12.75">
      <c r="B31" s="24" t="s">
        <v>1</v>
      </c>
      <c r="C31" s="29">
        <v>100</v>
      </c>
      <c r="D31" s="30">
        <f>D23/$C$23*100</f>
        <v>102.59433962264151</v>
      </c>
      <c r="E31" s="30">
        <f aca="true" t="shared" si="7" ref="E31:M31">E23/$C$23*100</f>
        <v>100.70754716981132</v>
      </c>
      <c r="F31" s="30">
        <f t="shared" si="7"/>
        <v>100.05896226415094</v>
      </c>
      <c r="G31" s="30">
        <f t="shared" si="7"/>
        <v>94.60495283018868</v>
      </c>
      <c r="H31" s="30">
        <f>H23/$C$23*100</f>
        <v>98.52594339622641</v>
      </c>
      <c r="I31" s="30">
        <f t="shared" si="7"/>
        <v>97.25825471698113</v>
      </c>
      <c r="J31" s="30">
        <f t="shared" si="7"/>
        <v>96.90448113207547</v>
      </c>
      <c r="K31" s="30">
        <f t="shared" si="7"/>
        <v>95.19457547169812</v>
      </c>
      <c r="L31" s="30">
        <f t="shared" si="7"/>
        <v>95.13561320754717</v>
      </c>
      <c r="M31" s="30">
        <f t="shared" si="7"/>
        <v>93.16037735849056</v>
      </c>
      <c r="N31" s="30">
        <f>N23/$C$23*100</f>
        <v>94.33962264150944</v>
      </c>
    </row>
    <row r="32" spans="2:14" ht="12.75">
      <c r="B32" s="24" t="s">
        <v>32</v>
      </c>
      <c r="C32" s="29">
        <v>100</v>
      </c>
      <c r="D32" s="30">
        <f aca="true" t="shared" si="8" ref="D32:N32">D24/$C$24*100</f>
        <v>99.35064935064936</v>
      </c>
      <c r="E32" s="30">
        <f t="shared" si="8"/>
        <v>100.21645021645023</v>
      </c>
      <c r="F32" s="30">
        <f t="shared" si="8"/>
        <v>102.59740259740259</v>
      </c>
      <c r="G32" s="30">
        <f t="shared" si="8"/>
        <v>110.82251082251082</v>
      </c>
      <c r="H32" s="30">
        <f t="shared" si="8"/>
        <v>111.47186147186147</v>
      </c>
      <c r="I32" s="30">
        <f t="shared" si="8"/>
        <v>112.12121212121211</v>
      </c>
      <c r="J32" s="30">
        <f t="shared" si="8"/>
        <v>101.51515151515152</v>
      </c>
      <c r="K32" s="30">
        <f t="shared" si="8"/>
        <v>116.23376623376625</v>
      </c>
      <c r="L32" s="30">
        <f t="shared" si="8"/>
        <v>100</v>
      </c>
      <c r="M32" s="30">
        <f t="shared" si="8"/>
        <v>95.88744588744589</v>
      </c>
      <c r="N32" s="30">
        <f t="shared" si="8"/>
        <v>95.45454545454545</v>
      </c>
    </row>
    <row r="33" spans="2:14" ht="12.75">
      <c r="B33" s="26" t="s">
        <v>5</v>
      </c>
      <c r="C33" s="31">
        <v>100</v>
      </c>
      <c r="D33" s="32">
        <f>D19/$C$19*100</f>
        <v>99.47884733292459</v>
      </c>
      <c r="E33" s="32">
        <f aca="true" t="shared" si="9" ref="E33:M33">E19/$C$19*100</f>
        <v>97.47087676272226</v>
      </c>
      <c r="F33" s="32">
        <f t="shared" si="9"/>
        <v>99.81606376456162</v>
      </c>
      <c r="G33" s="32">
        <f t="shared" si="9"/>
        <v>95.84610668301656</v>
      </c>
      <c r="H33" s="32">
        <f t="shared" si="9"/>
        <v>98.23727774371551</v>
      </c>
      <c r="I33" s="32">
        <f t="shared" si="9"/>
        <v>99.11097486204781</v>
      </c>
      <c r="J33" s="32">
        <f t="shared" si="9"/>
        <v>99.09564684242795</v>
      </c>
      <c r="K33" s="32">
        <f t="shared" si="9"/>
        <v>97.74678111587983</v>
      </c>
      <c r="L33" s="32">
        <f t="shared" si="9"/>
        <v>97.48620478234213</v>
      </c>
      <c r="M33" s="32">
        <f t="shared" si="9"/>
        <v>95.75413856529737</v>
      </c>
      <c r="N33" s="32">
        <f>N19/$C$19*100</f>
        <v>95.18700183936235</v>
      </c>
    </row>
    <row r="35" ht="12.75">
      <c r="B35" s="33" t="s">
        <v>31</v>
      </c>
    </row>
    <row r="36" ht="12.75">
      <c r="B36" s="34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zoomScalePageLayoutView="0" workbookViewId="0" topLeftCell="A1">
      <selection activeCell="D33" sqref="D33"/>
      <selection activeCell="N34" sqref="N34"/>
    </sheetView>
  </sheetViews>
  <sheetFormatPr defaultColWidth="11.421875" defaultRowHeight="15"/>
  <cols>
    <col min="1" max="1" width="5.7109375" style="19" customWidth="1"/>
    <col min="2" max="2" width="24.7109375" style="19" customWidth="1"/>
    <col min="3" max="14" width="10.7109375" style="19" customWidth="1"/>
    <col min="15" max="16384" width="11.421875" style="19" customWidth="1"/>
  </cols>
  <sheetData>
    <row r="2" spans="1:14" ht="18">
      <c r="A2" s="18"/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</row>
    <row r="4" spans="1:14" ht="12.75">
      <c r="A4" s="22"/>
      <c r="B4" s="38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7" spans="2:14" s="16" customFormat="1" ht="14.25">
      <c r="B7" s="1" t="s">
        <v>7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="23" customFormat="1" ht="12.75"/>
    <row r="9" spans="2:14" s="23" customFormat="1" ht="12.75">
      <c r="B9" s="24" t="s">
        <v>0</v>
      </c>
      <c r="C9" s="35">
        <v>1072</v>
      </c>
      <c r="D9" s="35">
        <v>1151</v>
      </c>
      <c r="E9" s="35">
        <v>1119</v>
      </c>
      <c r="F9" s="35">
        <v>1176</v>
      </c>
      <c r="G9" s="35">
        <v>1186</v>
      </c>
      <c r="H9" s="35">
        <v>1273</v>
      </c>
      <c r="I9" s="35">
        <v>1289</v>
      </c>
      <c r="J9" s="35">
        <v>1361</v>
      </c>
      <c r="K9" s="35">
        <v>1362</v>
      </c>
      <c r="L9" s="35">
        <v>1328</v>
      </c>
      <c r="M9" s="35">
        <v>1331</v>
      </c>
      <c r="N9" s="35">
        <v>1282</v>
      </c>
    </row>
    <row r="10" spans="2:14" s="23" customFormat="1" ht="12.75">
      <c r="B10" s="24" t="s">
        <v>1</v>
      </c>
      <c r="C10" s="35">
        <v>1340</v>
      </c>
      <c r="D10" s="35">
        <v>1339</v>
      </c>
      <c r="E10" s="35">
        <v>1395</v>
      </c>
      <c r="F10" s="35">
        <v>1397</v>
      </c>
      <c r="G10" s="35">
        <v>1302</v>
      </c>
      <c r="H10" s="35">
        <v>1322</v>
      </c>
      <c r="I10" s="35">
        <v>1313</v>
      </c>
      <c r="J10" s="35">
        <v>1327</v>
      </c>
      <c r="K10" s="35">
        <v>1351</v>
      </c>
      <c r="L10" s="35">
        <v>1365</v>
      </c>
      <c r="M10" s="35">
        <v>1413</v>
      </c>
      <c r="N10" s="35">
        <v>1447</v>
      </c>
    </row>
    <row r="11" spans="2:14" s="23" customFormat="1" ht="12.75">
      <c r="B11" s="24" t="s">
        <v>32</v>
      </c>
      <c r="C11" s="35">
        <v>207</v>
      </c>
      <c r="D11" s="35">
        <v>215</v>
      </c>
      <c r="E11" s="35">
        <v>213</v>
      </c>
      <c r="F11" s="35">
        <v>219</v>
      </c>
      <c r="G11" s="35">
        <v>218</v>
      </c>
      <c r="H11" s="35">
        <v>227</v>
      </c>
      <c r="I11" s="35">
        <v>247</v>
      </c>
      <c r="J11" s="35">
        <v>209</v>
      </c>
      <c r="K11" s="35">
        <v>215</v>
      </c>
      <c r="L11" s="35">
        <v>208</v>
      </c>
      <c r="M11" s="35">
        <v>210</v>
      </c>
      <c r="N11" s="35">
        <v>212</v>
      </c>
    </row>
    <row r="12" spans="2:14" s="25" customFormat="1" ht="12.75">
      <c r="B12" s="26" t="s">
        <v>3</v>
      </c>
      <c r="C12" s="27">
        <f>SUM(C9:C11)</f>
        <v>2619</v>
      </c>
      <c r="D12" s="27">
        <f aca="true" t="shared" si="0" ref="D12:N12">SUM(D9:D11)</f>
        <v>2705</v>
      </c>
      <c r="E12" s="27">
        <f t="shared" si="0"/>
        <v>2727</v>
      </c>
      <c r="F12" s="27">
        <f t="shared" si="0"/>
        <v>2792</v>
      </c>
      <c r="G12" s="27">
        <f t="shared" si="0"/>
        <v>2706</v>
      </c>
      <c r="H12" s="27">
        <f t="shared" si="0"/>
        <v>2822</v>
      </c>
      <c r="I12" s="27">
        <f t="shared" si="0"/>
        <v>2849</v>
      </c>
      <c r="J12" s="27">
        <f t="shared" si="0"/>
        <v>2897</v>
      </c>
      <c r="K12" s="27">
        <f t="shared" si="0"/>
        <v>2928</v>
      </c>
      <c r="L12" s="27">
        <f t="shared" si="0"/>
        <v>2901</v>
      </c>
      <c r="M12" s="27">
        <f t="shared" si="0"/>
        <v>2954</v>
      </c>
      <c r="N12" s="27">
        <f t="shared" si="0"/>
        <v>2941</v>
      </c>
    </row>
    <row r="13" spans="3:14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ht="12.75">
      <c r="B14" s="24" t="s">
        <v>0</v>
      </c>
      <c r="C14" s="35">
        <v>927</v>
      </c>
      <c r="D14" s="35">
        <v>940</v>
      </c>
      <c r="E14" s="35">
        <v>933</v>
      </c>
      <c r="F14" s="35">
        <v>991</v>
      </c>
      <c r="G14" s="35">
        <v>941</v>
      </c>
      <c r="H14" s="35">
        <v>944</v>
      </c>
      <c r="I14" s="35">
        <v>969</v>
      </c>
      <c r="J14" s="35">
        <v>955</v>
      </c>
      <c r="K14" s="35">
        <v>951</v>
      </c>
      <c r="L14" s="35">
        <v>987</v>
      </c>
      <c r="M14" s="35">
        <v>1022</v>
      </c>
      <c r="N14" s="35">
        <v>1024</v>
      </c>
    </row>
    <row r="15" spans="2:14" ht="12.75">
      <c r="B15" s="24" t="s">
        <v>1</v>
      </c>
      <c r="C15" s="35">
        <v>1655</v>
      </c>
      <c r="D15" s="35">
        <v>1578</v>
      </c>
      <c r="E15" s="35">
        <v>1629</v>
      </c>
      <c r="F15" s="35">
        <v>1588</v>
      </c>
      <c r="G15" s="35">
        <v>1487</v>
      </c>
      <c r="H15" s="35">
        <v>1489</v>
      </c>
      <c r="I15" s="35">
        <v>1520</v>
      </c>
      <c r="J15" s="35">
        <v>1547</v>
      </c>
      <c r="K15" s="35">
        <v>1587</v>
      </c>
      <c r="L15" s="35">
        <v>1581</v>
      </c>
      <c r="M15" s="35">
        <v>1602</v>
      </c>
      <c r="N15" s="35">
        <v>1649</v>
      </c>
    </row>
    <row r="16" spans="2:14" ht="12.75">
      <c r="B16" s="24" t="s">
        <v>32</v>
      </c>
      <c r="C16" s="35">
        <v>119</v>
      </c>
      <c r="D16" s="35">
        <v>121</v>
      </c>
      <c r="E16" s="35">
        <v>117</v>
      </c>
      <c r="F16" s="35">
        <v>131</v>
      </c>
      <c r="G16" s="35">
        <v>157</v>
      </c>
      <c r="H16" s="35">
        <v>150</v>
      </c>
      <c r="I16" s="35">
        <v>146</v>
      </c>
      <c r="J16" s="35">
        <v>150</v>
      </c>
      <c r="K16" s="35">
        <v>154</v>
      </c>
      <c r="L16" s="35">
        <v>135</v>
      </c>
      <c r="M16" s="35">
        <v>156</v>
      </c>
      <c r="N16" s="35">
        <v>156</v>
      </c>
    </row>
    <row r="17" spans="2:14" s="25" customFormat="1" ht="12.75">
      <c r="B17" s="26" t="s">
        <v>4</v>
      </c>
      <c r="C17" s="27">
        <f>SUM(C14:C16)</f>
        <v>2701</v>
      </c>
      <c r="D17" s="27">
        <f aca="true" t="shared" si="1" ref="D17:N17">SUM(D14:D16)</f>
        <v>2639</v>
      </c>
      <c r="E17" s="27">
        <f t="shared" si="1"/>
        <v>2679</v>
      </c>
      <c r="F17" s="27">
        <f t="shared" si="1"/>
        <v>2710</v>
      </c>
      <c r="G17" s="27">
        <f t="shared" si="1"/>
        <v>2585</v>
      </c>
      <c r="H17" s="27">
        <f t="shared" si="1"/>
        <v>2583</v>
      </c>
      <c r="I17" s="27">
        <f t="shared" si="1"/>
        <v>2635</v>
      </c>
      <c r="J17" s="27">
        <f t="shared" si="1"/>
        <v>2652</v>
      </c>
      <c r="K17" s="27">
        <f t="shared" si="1"/>
        <v>2692</v>
      </c>
      <c r="L17" s="27">
        <f t="shared" si="1"/>
        <v>2703</v>
      </c>
      <c r="M17" s="27">
        <f t="shared" si="1"/>
        <v>2780</v>
      </c>
      <c r="N17" s="27">
        <f t="shared" si="1"/>
        <v>2829</v>
      </c>
    </row>
    <row r="19" spans="2:14" ht="12.75">
      <c r="B19" s="26" t="s">
        <v>5</v>
      </c>
      <c r="C19" s="27">
        <f aca="true" t="shared" si="2" ref="C19:N19">C12+C17</f>
        <v>5320</v>
      </c>
      <c r="D19" s="27">
        <f t="shared" si="2"/>
        <v>5344</v>
      </c>
      <c r="E19" s="27">
        <f t="shared" si="2"/>
        <v>5406</v>
      </c>
      <c r="F19" s="27">
        <f t="shared" si="2"/>
        <v>5502</v>
      </c>
      <c r="G19" s="27">
        <f t="shared" si="2"/>
        <v>5291</v>
      </c>
      <c r="H19" s="27">
        <f t="shared" si="2"/>
        <v>5405</v>
      </c>
      <c r="I19" s="27">
        <f t="shared" si="2"/>
        <v>5484</v>
      </c>
      <c r="J19" s="27">
        <f t="shared" si="2"/>
        <v>5549</v>
      </c>
      <c r="K19" s="27">
        <f t="shared" si="2"/>
        <v>5620</v>
      </c>
      <c r="L19" s="27">
        <f t="shared" si="2"/>
        <v>5604</v>
      </c>
      <c r="M19" s="27">
        <f t="shared" si="2"/>
        <v>5734</v>
      </c>
      <c r="N19" s="27">
        <f t="shared" si="2"/>
        <v>5770</v>
      </c>
    </row>
    <row r="22" spans="2:14" ht="14.25">
      <c r="B22" s="24" t="s">
        <v>9</v>
      </c>
      <c r="C22" s="17">
        <f>C9+C14</f>
        <v>1999</v>
      </c>
      <c r="D22" s="17">
        <f aca="true" t="shared" si="3" ref="D22:N22">D9+D14</f>
        <v>2091</v>
      </c>
      <c r="E22" s="17">
        <f t="shared" si="3"/>
        <v>2052</v>
      </c>
      <c r="F22" s="17">
        <f t="shared" si="3"/>
        <v>2167</v>
      </c>
      <c r="G22" s="17">
        <f t="shared" si="3"/>
        <v>2127</v>
      </c>
      <c r="H22" s="17">
        <f t="shared" si="3"/>
        <v>2217</v>
      </c>
      <c r="I22" s="17">
        <f t="shared" si="3"/>
        <v>2258</v>
      </c>
      <c r="J22" s="17">
        <f t="shared" si="3"/>
        <v>2316</v>
      </c>
      <c r="K22" s="17">
        <f t="shared" si="3"/>
        <v>2313</v>
      </c>
      <c r="L22" s="17">
        <f t="shared" si="3"/>
        <v>2315</v>
      </c>
      <c r="M22" s="17">
        <f t="shared" si="3"/>
        <v>2353</v>
      </c>
      <c r="N22" s="17">
        <f t="shared" si="3"/>
        <v>2306</v>
      </c>
    </row>
    <row r="23" spans="2:14" ht="14.25">
      <c r="B23" s="24" t="s">
        <v>10</v>
      </c>
      <c r="C23" s="17">
        <f>C10+C15</f>
        <v>2995</v>
      </c>
      <c r="D23" s="17">
        <f aca="true" t="shared" si="4" ref="D23:N23">D10+D15</f>
        <v>2917</v>
      </c>
      <c r="E23" s="17">
        <f t="shared" si="4"/>
        <v>3024</v>
      </c>
      <c r="F23" s="17">
        <f t="shared" si="4"/>
        <v>2985</v>
      </c>
      <c r="G23" s="17">
        <f t="shared" si="4"/>
        <v>2789</v>
      </c>
      <c r="H23" s="17">
        <f t="shared" si="4"/>
        <v>2811</v>
      </c>
      <c r="I23" s="17">
        <f t="shared" si="4"/>
        <v>2833</v>
      </c>
      <c r="J23" s="17">
        <f t="shared" si="4"/>
        <v>2874</v>
      </c>
      <c r="K23" s="17">
        <f t="shared" si="4"/>
        <v>2938</v>
      </c>
      <c r="L23" s="17">
        <f t="shared" si="4"/>
        <v>2946</v>
      </c>
      <c r="M23" s="17">
        <f t="shared" si="4"/>
        <v>3015</v>
      </c>
      <c r="N23" s="17">
        <f t="shared" si="4"/>
        <v>3096</v>
      </c>
    </row>
    <row r="24" spans="2:14" ht="14.25">
      <c r="B24" s="24" t="s">
        <v>33</v>
      </c>
      <c r="C24" s="17">
        <f>C11+C16</f>
        <v>326</v>
      </c>
      <c r="D24" s="17">
        <f aca="true" t="shared" si="5" ref="D24:N24">D11+D16</f>
        <v>336</v>
      </c>
      <c r="E24" s="17">
        <f t="shared" si="5"/>
        <v>330</v>
      </c>
      <c r="F24" s="17">
        <f t="shared" si="5"/>
        <v>350</v>
      </c>
      <c r="G24" s="17">
        <f t="shared" si="5"/>
        <v>375</v>
      </c>
      <c r="H24" s="17">
        <f t="shared" si="5"/>
        <v>377</v>
      </c>
      <c r="I24" s="17">
        <f t="shared" si="5"/>
        <v>393</v>
      </c>
      <c r="J24" s="17">
        <f t="shared" si="5"/>
        <v>359</v>
      </c>
      <c r="K24" s="17">
        <f t="shared" si="5"/>
        <v>369</v>
      </c>
      <c r="L24" s="17">
        <f t="shared" si="5"/>
        <v>343</v>
      </c>
      <c r="M24" s="17">
        <f t="shared" si="5"/>
        <v>366</v>
      </c>
      <c r="N24" s="17">
        <f t="shared" si="5"/>
        <v>368</v>
      </c>
    </row>
    <row r="27" ht="12.75">
      <c r="B27" s="25" t="s">
        <v>8</v>
      </c>
    </row>
    <row r="29" spans="2:14" s="16" customFormat="1" ht="14.25">
      <c r="B29" s="1" t="s">
        <v>6</v>
      </c>
      <c r="C29" s="1" t="s">
        <v>19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1" t="s">
        <v>29</v>
      </c>
      <c r="N29" s="1" t="s">
        <v>30</v>
      </c>
    </row>
    <row r="30" spans="2:14" ht="12.75">
      <c r="B30" s="24" t="s">
        <v>0</v>
      </c>
      <c r="C30" s="29">
        <v>100</v>
      </c>
      <c r="D30" s="30">
        <f>D22/$C$22*100</f>
        <v>104.6023011505753</v>
      </c>
      <c r="E30" s="30">
        <f aca="true" t="shared" si="6" ref="E30:M30">E22/$C$22*100</f>
        <v>102.65132566283141</v>
      </c>
      <c r="F30" s="30">
        <f t="shared" si="6"/>
        <v>108.40420210105053</v>
      </c>
      <c r="G30" s="30">
        <f t="shared" si="6"/>
        <v>106.40320160080039</v>
      </c>
      <c r="H30" s="30">
        <f t="shared" si="6"/>
        <v>110.90545272636318</v>
      </c>
      <c r="I30" s="30">
        <f t="shared" si="6"/>
        <v>112.95647823911956</v>
      </c>
      <c r="J30" s="30">
        <f t="shared" si="6"/>
        <v>115.85792896448224</v>
      </c>
      <c r="K30" s="30">
        <f t="shared" si="6"/>
        <v>115.70785392696348</v>
      </c>
      <c r="L30" s="30">
        <f t="shared" si="6"/>
        <v>115.807903951976</v>
      </c>
      <c r="M30" s="30">
        <f t="shared" si="6"/>
        <v>117.70885442721362</v>
      </c>
      <c r="N30" s="30">
        <f>N22/$C$22*100</f>
        <v>115.35767883941972</v>
      </c>
    </row>
    <row r="31" spans="2:14" ht="12.75">
      <c r="B31" s="24" t="s">
        <v>1</v>
      </c>
      <c r="C31" s="29">
        <v>100</v>
      </c>
      <c r="D31" s="30">
        <f>D23/$C$23*100</f>
        <v>97.39565943238732</v>
      </c>
      <c r="E31" s="30">
        <f aca="true" t="shared" si="7" ref="E31:M31">E23/$C$23*100</f>
        <v>100.96828046744575</v>
      </c>
      <c r="F31" s="30">
        <f t="shared" si="7"/>
        <v>99.6661101836394</v>
      </c>
      <c r="G31" s="30">
        <f t="shared" si="7"/>
        <v>93.12186978297163</v>
      </c>
      <c r="H31" s="30">
        <f>H23/$C$23*100</f>
        <v>93.85642737896495</v>
      </c>
      <c r="I31" s="30">
        <f t="shared" si="7"/>
        <v>94.59098497495826</v>
      </c>
      <c r="J31" s="30">
        <f t="shared" si="7"/>
        <v>95.95993322203672</v>
      </c>
      <c r="K31" s="30">
        <f t="shared" si="7"/>
        <v>98.09682804674458</v>
      </c>
      <c r="L31" s="30">
        <f t="shared" si="7"/>
        <v>98.36393989983306</v>
      </c>
      <c r="M31" s="30">
        <f t="shared" si="7"/>
        <v>100.66777963272119</v>
      </c>
      <c r="N31" s="30">
        <f>N23/$C$23*100</f>
        <v>103.37228714524207</v>
      </c>
    </row>
    <row r="32" spans="2:14" ht="12.75">
      <c r="B32" s="24" t="s">
        <v>32</v>
      </c>
      <c r="C32" s="29">
        <v>100</v>
      </c>
      <c r="D32" s="30">
        <f aca="true" t="shared" si="8" ref="D32:N32">D24/$C$24*100</f>
        <v>103.06748466257669</v>
      </c>
      <c r="E32" s="30">
        <f t="shared" si="8"/>
        <v>101.22699386503066</v>
      </c>
      <c r="F32" s="30">
        <f t="shared" si="8"/>
        <v>107.36196319018406</v>
      </c>
      <c r="G32" s="30">
        <f t="shared" si="8"/>
        <v>115.03067484662577</v>
      </c>
      <c r="H32" s="30">
        <f t="shared" si="8"/>
        <v>115.6441717791411</v>
      </c>
      <c r="I32" s="30">
        <f t="shared" si="8"/>
        <v>120.5521472392638</v>
      </c>
      <c r="J32" s="30">
        <f t="shared" si="8"/>
        <v>110.12269938650307</v>
      </c>
      <c r="K32" s="30">
        <f t="shared" si="8"/>
        <v>113.19018404907975</v>
      </c>
      <c r="L32" s="30">
        <f t="shared" si="8"/>
        <v>105.21472392638036</v>
      </c>
      <c r="M32" s="30">
        <f t="shared" si="8"/>
        <v>112.26993865030674</v>
      </c>
      <c r="N32" s="30">
        <f t="shared" si="8"/>
        <v>112.88343558282207</v>
      </c>
    </row>
    <row r="33" spans="2:14" ht="12.75">
      <c r="B33" s="26" t="s">
        <v>5</v>
      </c>
      <c r="C33" s="31">
        <v>100</v>
      </c>
      <c r="D33" s="32">
        <f>D19/$C$19*100</f>
        <v>100.45112781954887</v>
      </c>
      <c r="E33" s="32">
        <f aca="true" t="shared" si="9" ref="E33:M33">E19/$C$19*100</f>
        <v>101.61654135338345</v>
      </c>
      <c r="F33" s="32">
        <f t="shared" si="9"/>
        <v>103.42105263157895</v>
      </c>
      <c r="G33" s="32">
        <f t="shared" si="9"/>
        <v>99.45488721804512</v>
      </c>
      <c r="H33" s="32">
        <f t="shared" si="9"/>
        <v>101.59774436090225</v>
      </c>
      <c r="I33" s="32">
        <f t="shared" si="9"/>
        <v>103.08270676691728</v>
      </c>
      <c r="J33" s="32">
        <f t="shared" si="9"/>
        <v>104.30451127819549</v>
      </c>
      <c r="K33" s="32">
        <f t="shared" si="9"/>
        <v>105.63909774436091</v>
      </c>
      <c r="L33" s="32">
        <f t="shared" si="9"/>
        <v>105.33834586466166</v>
      </c>
      <c r="M33" s="32">
        <f t="shared" si="9"/>
        <v>107.78195488721805</v>
      </c>
      <c r="N33" s="32">
        <f>N19/$C$19*100</f>
        <v>108.45864661654134</v>
      </c>
    </row>
    <row r="35" ht="12.75">
      <c r="B35" s="33" t="s">
        <v>31</v>
      </c>
    </row>
    <row r="36" ht="12.75">
      <c r="B36" s="34" t="s">
        <v>17</v>
      </c>
    </row>
  </sheetData>
  <sheetProtection/>
  <mergeCells count="2">
    <mergeCell ref="B2:N2"/>
    <mergeCell ref="B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Buscail Sandrine</cp:lastModifiedBy>
  <cp:lastPrinted>2020-10-01T07:31:10Z</cp:lastPrinted>
  <dcterms:created xsi:type="dcterms:W3CDTF">2015-12-16T14:44:37Z</dcterms:created>
  <dcterms:modified xsi:type="dcterms:W3CDTF">2021-02-12T09:02:51Z</dcterms:modified>
  <cp:category/>
  <cp:version/>
  <cp:contentType/>
  <cp:contentStatus/>
</cp:coreProperties>
</file>