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30" tabRatio="778" activeTab="0"/>
  </bookViews>
  <sheets>
    <sheet name="Sommaire" sheetId="1" r:id="rId1"/>
    <sheet name="Maternelles" sheetId="2" r:id="rId2"/>
    <sheet name="Elémentaires ou primaires" sheetId="3" r:id="rId3"/>
    <sheet name="Ensemble 1er degré" sheetId="4" r:id="rId4"/>
  </sheets>
  <definedNames/>
  <calcPr fullCalcOnLoad="1"/>
</workbook>
</file>

<file path=xl/sharedStrings.xml><?xml version="1.0" encoding="utf-8"?>
<sst xmlns="http://schemas.openxmlformats.org/spreadsheetml/2006/main" count="125" uniqueCount="32">
  <si>
    <t>LOIRE-ATLANTIQUE</t>
  </si>
  <si>
    <t>PUBLIC</t>
  </si>
  <si>
    <t>ECOLE MATERNELLE</t>
  </si>
  <si>
    <t>ECOLE ELEMENTAIRE OU PRIMAIRE</t>
  </si>
  <si>
    <t>PRIVE</t>
  </si>
  <si>
    <t>Somme :</t>
  </si>
  <si>
    <t>MAINE-ET-LOIRE</t>
  </si>
  <si>
    <t>MAYENNE</t>
  </si>
  <si>
    <t>SARTHE</t>
  </si>
  <si>
    <t>VENDEE</t>
  </si>
  <si>
    <t>Académie</t>
  </si>
  <si>
    <t>Auteur : SEPP (service de l'évaluation de la propective et de la performance) Académie de Nantes</t>
  </si>
  <si>
    <t>Ecoles primaires ou élémentaires</t>
  </si>
  <si>
    <t>Ecoles maternelles</t>
  </si>
  <si>
    <t>dont</t>
  </si>
  <si>
    <t>Maternelles</t>
  </si>
  <si>
    <t>Elémentaires ou primaires</t>
  </si>
  <si>
    <t>Retour sommaire</t>
  </si>
  <si>
    <t>Source :  DSDEN, RAMSESE</t>
  </si>
  <si>
    <t>Evolution du nombre d'écoles du 1er degré (public + privé sous contrat)
dans l'Académie de Nantes, par département, de 2010 à 2020</t>
  </si>
  <si>
    <t>Définitions :</t>
  </si>
  <si>
    <t>SOMMAIRE :</t>
  </si>
  <si>
    <t>Evolution du nombre d'écoles du 1er degré (public + privé sous contrat)
dans l'Académie de Nantes, par département, de 2009 à 2020</t>
  </si>
  <si>
    <t>Source : RAMSESE - DSDEN</t>
  </si>
  <si>
    <r>
      <rPr>
        <b/>
        <sz val="10"/>
        <color indexed="63"/>
        <rFont val="Marianne"/>
        <family val="3"/>
      </rPr>
      <t>Ecole maternelle :</t>
    </r>
    <r>
      <rPr>
        <sz val="10"/>
        <color indexed="63"/>
        <rFont val="Marianne"/>
        <family val="3"/>
      </rPr>
      <t xml:space="preserve"> Ecole qui peut accueillir des élèves de la petite petite section jusqu'à la grande section.</t>
    </r>
  </si>
  <si>
    <r>
      <rPr>
        <b/>
        <sz val="10"/>
        <color indexed="63"/>
        <rFont val="Marianne"/>
        <family val="3"/>
      </rPr>
      <t xml:space="preserve">Ecole élémentaire : </t>
    </r>
    <r>
      <rPr>
        <sz val="10"/>
        <color indexed="63"/>
        <rFont val="Marianne"/>
        <family val="3"/>
      </rPr>
      <t>Ecole qui peut accueillir des élèves du CP au CM2.</t>
    </r>
  </si>
  <si>
    <r>
      <rPr>
        <b/>
        <sz val="10"/>
        <color indexed="63"/>
        <rFont val="Marianne"/>
        <family val="3"/>
      </rPr>
      <t>Ecole primaire :</t>
    </r>
    <r>
      <rPr>
        <sz val="10"/>
        <color indexed="63"/>
        <rFont val="Marianne"/>
        <family val="3"/>
      </rPr>
      <t xml:space="preserve"> Ecole qui peut accueillir des élèves de la petite petite section jusqu'au CM2.</t>
    </r>
  </si>
  <si>
    <t>Champ : Ecoles ouvertes à date de rentrée - secteur public et secteur privé sous contrat (hors secteur privé hors contrat)</t>
  </si>
  <si>
    <t>Ensemble des écoles</t>
  </si>
  <si>
    <r>
      <rPr>
        <b/>
        <sz val="10"/>
        <color indexed="63"/>
        <rFont val="Marianne"/>
        <family val="3"/>
      </rPr>
      <t>Sous contrat :</t>
    </r>
    <r>
      <rPr>
        <sz val="10"/>
        <color indexed="63"/>
        <rFont val="Marianne"/>
        <family val="3"/>
      </rPr>
      <t xml:space="preserve"> Ecole privée liée à l'Etat par un contrat.</t>
    </r>
  </si>
  <si>
    <r>
      <rPr>
        <b/>
        <sz val="10"/>
        <color indexed="63"/>
        <rFont val="Marianne"/>
        <family val="3"/>
      </rPr>
      <t xml:space="preserve">Hors contrat : </t>
    </r>
    <r>
      <rPr>
        <sz val="10"/>
        <color indexed="63"/>
        <rFont val="Marianne"/>
        <family val="3"/>
      </rPr>
      <t>Ecole privée qui n'est pas liée à l’Etat par un contrat.</t>
    </r>
  </si>
  <si>
    <t>Mai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</si>
</sst>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3"/>
      <name val="Marianne"/>
      <family val="3"/>
    </font>
    <font>
      <sz val="10"/>
      <color indexed="63"/>
      <name val="Marianne"/>
      <family val="3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Marianne"/>
      <family val="3"/>
    </font>
    <font>
      <sz val="10"/>
      <color indexed="8"/>
      <name val="Marianne"/>
      <family val="3"/>
    </font>
    <font>
      <sz val="8"/>
      <color indexed="8"/>
      <name val="Marianne"/>
      <family val="3"/>
    </font>
    <font>
      <b/>
      <sz val="10"/>
      <color indexed="8"/>
      <name val="Marianne"/>
      <family val="3"/>
    </font>
    <font>
      <i/>
      <sz val="10"/>
      <color indexed="8"/>
      <name val="Marianne"/>
      <family val="3"/>
    </font>
    <font>
      <u val="single"/>
      <sz val="11"/>
      <color indexed="30"/>
      <name val="Marianne"/>
      <family val="3"/>
    </font>
    <font>
      <b/>
      <sz val="11"/>
      <color indexed="8"/>
      <name val="Marianne"/>
      <family val="3"/>
    </font>
    <font>
      <b/>
      <sz val="11"/>
      <color indexed="63"/>
      <name val="Marianne"/>
      <family val="3"/>
    </font>
    <font>
      <b/>
      <sz val="12"/>
      <color indexed="8"/>
      <name val="Marianne"/>
      <family val="3"/>
    </font>
    <font>
      <u val="single"/>
      <sz val="10"/>
      <color indexed="30"/>
      <name val="Marianne"/>
      <family val="3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Marianne"/>
      <family val="3"/>
    </font>
    <font>
      <sz val="10"/>
      <color theme="1"/>
      <name val="Marianne"/>
      <family val="3"/>
    </font>
    <font>
      <sz val="8"/>
      <color theme="1"/>
      <name val="Marianne"/>
      <family val="3"/>
    </font>
    <font>
      <b/>
      <sz val="10"/>
      <color theme="1"/>
      <name val="Marianne"/>
      <family val="3"/>
    </font>
    <font>
      <i/>
      <sz val="10"/>
      <color theme="1"/>
      <name val="Marianne"/>
      <family val="3"/>
    </font>
    <font>
      <u val="single"/>
      <sz val="11"/>
      <color theme="10"/>
      <name val="Marianne"/>
      <family val="3"/>
    </font>
    <font>
      <b/>
      <sz val="11"/>
      <color theme="1"/>
      <name val="Marianne"/>
      <family val="3"/>
    </font>
    <font>
      <b/>
      <sz val="10"/>
      <color theme="1" tint="0.24998000264167786"/>
      <name val="Marianne"/>
      <family val="3"/>
    </font>
    <font>
      <b/>
      <sz val="11"/>
      <color theme="1" tint="0.24998000264167786"/>
      <name val="Marianne"/>
      <family val="3"/>
    </font>
    <font>
      <sz val="10"/>
      <color theme="1" tint="0.24998000264167786"/>
      <name val="Marianne"/>
      <family val="3"/>
    </font>
    <font>
      <b/>
      <sz val="12"/>
      <color theme="1"/>
      <name val="Marianne"/>
      <family val="3"/>
    </font>
    <font>
      <u val="single"/>
      <sz val="10"/>
      <color theme="10"/>
      <name val="Marianne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3" fontId="50" fillId="0" borderId="0" xfId="0" applyNumberFormat="1" applyFont="1" applyAlignment="1">
      <alignment vertical="center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0" fillId="33" borderId="0" xfId="0" applyFont="1" applyFill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right" vertical="center"/>
    </xf>
    <xf numFmtId="0" fontId="51" fillId="33" borderId="0" xfId="0" applyFont="1" applyFill="1" applyBorder="1" applyAlignment="1">
      <alignment horizontal="left" vertical="center"/>
    </xf>
    <xf numFmtId="3" fontId="51" fillId="33" borderId="0" xfId="0" applyNumberFormat="1" applyFont="1" applyFill="1" applyBorder="1" applyAlignment="1">
      <alignment vertical="center"/>
    </xf>
    <xf numFmtId="0" fontId="53" fillId="33" borderId="11" xfId="0" applyFont="1" applyFill="1" applyBorder="1" applyAlignment="1">
      <alignment horizontal="left" vertical="center"/>
    </xf>
    <xf numFmtId="0" fontId="53" fillId="33" borderId="11" xfId="0" applyFont="1" applyFill="1" applyBorder="1" applyAlignment="1">
      <alignment vertical="center"/>
    </xf>
    <xf numFmtId="3" fontId="53" fillId="33" borderId="11" xfId="0" applyNumberFormat="1" applyFont="1" applyFill="1" applyBorder="1" applyAlignment="1">
      <alignment vertical="center"/>
    </xf>
    <xf numFmtId="0" fontId="51" fillId="33" borderId="12" xfId="0" applyFont="1" applyFill="1" applyBorder="1" applyAlignment="1">
      <alignment horizontal="left" vertical="center"/>
    </xf>
    <xf numFmtId="3" fontId="51" fillId="33" borderId="12" xfId="0" applyNumberFormat="1" applyFont="1" applyFill="1" applyBorder="1" applyAlignment="1">
      <alignment vertical="center"/>
    </xf>
    <xf numFmtId="0" fontId="53" fillId="33" borderId="0" xfId="0" applyFont="1" applyFill="1" applyBorder="1" applyAlignment="1">
      <alignment horizontal="left" vertical="center"/>
    </xf>
    <xf numFmtId="0" fontId="53" fillId="33" borderId="0" xfId="0" applyFont="1" applyFill="1" applyBorder="1" applyAlignment="1">
      <alignment vertical="center"/>
    </xf>
    <xf numFmtId="3" fontId="53" fillId="33" borderId="0" xfId="0" applyNumberFormat="1" applyFont="1" applyFill="1" applyBorder="1" applyAlignment="1">
      <alignment vertical="center"/>
    </xf>
    <xf numFmtId="0" fontId="51" fillId="33" borderId="13" xfId="0" applyFont="1" applyFill="1" applyBorder="1" applyAlignment="1">
      <alignment horizontal="left" vertical="center"/>
    </xf>
    <xf numFmtId="3" fontId="51" fillId="33" borderId="13" xfId="0" applyNumberFormat="1" applyFont="1" applyFill="1" applyBorder="1" applyAlignment="1">
      <alignment vertical="center"/>
    </xf>
    <xf numFmtId="0" fontId="54" fillId="33" borderId="0" xfId="0" applyFont="1" applyFill="1" applyBorder="1" applyAlignment="1">
      <alignment horizontal="left" vertical="center" indent="1"/>
    </xf>
    <xf numFmtId="0" fontId="54" fillId="33" borderId="0" xfId="0" applyFont="1" applyFill="1" applyBorder="1" applyAlignment="1">
      <alignment vertical="center"/>
    </xf>
    <xf numFmtId="3" fontId="54" fillId="33" borderId="0" xfId="0" applyNumberFormat="1" applyFont="1" applyFill="1" applyBorder="1" applyAlignment="1">
      <alignment vertical="center"/>
    </xf>
    <xf numFmtId="0" fontId="54" fillId="33" borderId="10" xfId="0" applyFont="1" applyFill="1" applyBorder="1" applyAlignment="1">
      <alignment horizontal="left" vertical="center" indent="1"/>
    </xf>
    <xf numFmtId="0" fontId="54" fillId="33" borderId="10" xfId="0" applyFont="1" applyFill="1" applyBorder="1" applyAlignment="1">
      <alignment vertical="center"/>
    </xf>
    <xf numFmtId="3" fontId="54" fillId="33" borderId="10" xfId="0" applyNumberFormat="1" applyFont="1" applyFill="1" applyBorder="1" applyAlignment="1">
      <alignment vertical="center"/>
    </xf>
    <xf numFmtId="0" fontId="55" fillId="33" borderId="0" xfId="44" applyFont="1" applyFill="1" applyAlignment="1">
      <alignment horizontal="right"/>
    </xf>
    <xf numFmtId="0" fontId="55" fillId="33" borderId="0" xfId="44" applyFont="1" applyFill="1" applyAlignment="1">
      <alignment/>
    </xf>
    <xf numFmtId="3" fontId="50" fillId="33" borderId="0" xfId="0" applyNumberFormat="1" applyFont="1" applyFill="1" applyAlignment="1">
      <alignment vertical="center"/>
    </xf>
    <xf numFmtId="0" fontId="51" fillId="33" borderId="0" xfId="0" applyFont="1" applyFill="1" applyBorder="1" applyAlignment="1">
      <alignment vertical="center"/>
    </xf>
    <xf numFmtId="0" fontId="51" fillId="33" borderId="13" xfId="0" applyFont="1" applyFill="1" applyBorder="1" applyAlignment="1">
      <alignment vertical="center"/>
    </xf>
    <xf numFmtId="0" fontId="51" fillId="33" borderId="12" xfId="0" applyFont="1" applyFill="1" applyBorder="1" applyAlignment="1">
      <alignment vertical="center"/>
    </xf>
    <xf numFmtId="0" fontId="52" fillId="33" borderId="0" xfId="0" applyFont="1" applyFill="1" applyAlignment="1">
      <alignment vertical="center" wrapText="1"/>
    </xf>
    <xf numFmtId="0" fontId="50" fillId="33" borderId="0" xfId="0" applyFont="1" applyFill="1" applyAlignment="1">
      <alignment vertical="center" wrapText="1"/>
    </xf>
    <xf numFmtId="0" fontId="50" fillId="33" borderId="0" xfId="0" applyFont="1" applyFill="1" applyAlignment="1">
      <alignment horizontal="right" vertical="center"/>
    </xf>
    <xf numFmtId="0" fontId="53" fillId="33" borderId="10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 horizontal="left" vertical="center" wrapText="1"/>
    </xf>
    <xf numFmtId="0" fontId="51" fillId="33" borderId="0" xfId="0" applyFont="1" applyFill="1" applyAlignment="1">
      <alignment/>
    </xf>
    <xf numFmtId="0" fontId="56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 vertical="center" wrapText="1"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50" fillId="33" borderId="12" xfId="0" applyFont="1" applyFill="1" applyBorder="1" applyAlignment="1">
      <alignment/>
    </xf>
    <xf numFmtId="0" fontId="59" fillId="33" borderId="0" xfId="0" applyFont="1" applyFill="1" applyAlignment="1">
      <alignment horizontal="left" vertical="center" wrapText="1"/>
    </xf>
    <xf numFmtId="0" fontId="53" fillId="2" borderId="10" xfId="0" applyFont="1" applyFill="1" applyBorder="1" applyAlignment="1">
      <alignment horizontal="left" vertical="center"/>
    </xf>
    <xf numFmtId="3" fontId="53" fillId="2" borderId="10" xfId="0" applyNumberFormat="1" applyFont="1" applyFill="1" applyBorder="1" applyAlignment="1">
      <alignment vertical="center"/>
    </xf>
    <xf numFmtId="0" fontId="53" fillId="2" borderId="10" xfId="0" applyFont="1" applyFill="1" applyBorder="1" applyAlignment="1">
      <alignment vertical="center"/>
    </xf>
    <xf numFmtId="0" fontId="53" fillId="2" borderId="0" xfId="0" applyFont="1" applyFill="1" applyBorder="1" applyAlignment="1">
      <alignment horizontal="left" vertical="center"/>
    </xf>
    <xf numFmtId="0" fontId="53" fillId="2" borderId="0" xfId="0" applyFont="1" applyFill="1" applyBorder="1" applyAlignment="1">
      <alignment vertical="center"/>
    </xf>
    <xf numFmtId="3" fontId="53" fillId="2" borderId="0" xfId="0" applyNumberFormat="1" applyFont="1" applyFill="1" applyBorder="1" applyAlignment="1">
      <alignment vertical="center"/>
    </xf>
    <xf numFmtId="0" fontId="55" fillId="33" borderId="0" xfId="44" applyFont="1" applyFill="1" applyAlignment="1">
      <alignment horizontal="left"/>
    </xf>
    <xf numFmtId="0" fontId="56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/>
    </xf>
    <xf numFmtId="0" fontId="59" fillId="33" borderId="0" xfId="0" applyFont="1" applyFill="1" applyAlignment="1">
      <alignment horizontal="left" vertical="center" wrapText="1"/>
    </xf>
    <xf numFmtId="0" fontId="54" fillId="33" borderId="0" xfId="0" applyFont="1" applyFill="1" applyAlignment="1" quotePrefix="1">
      <alignment horizontal="left" vertical="center" wrapText="1"/>
    </xf>
    <xf numFmtId="0" fontId="60" fillId="33" borderId="0" xfId="0" applyFont="1" applyFill="1" applyAlignment="1">
      <alignment horizontal="center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61" fillId="33" borderId="0" xfId="44" applyFont="1" applyFill="1" applyAlignment="1">
      <alignment horizontal="right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PageLayoutView="0" workbookViewId="0" topLeftCell="A2">
      <selection activeCell="B22" sqref="B22:E22"/>
    </sheetView>
  </sheetViews>
  <sheetFormatPr defaultColWidth="11.421875" defaultRowHeight="15"/>
  <cols>
    <col min="1" max="16384" width="11.421875" style="1" customWidth="1"/>
  </cols>
  <sheetData>
    <row r="1" spans="1:10" ht="33.75" customHeight="1">
      <c r="A1" s="57" t="s">
        <v>22</v>
      </c>
      <c r="B1" s="57"/>
      <c r="C1" s="57"/>
      <c r="D1" s="57"/>
      <c r="E1" s="57"/>
      <c r="F1" s="57"/>
      <c r="G1" s="57"/>
      <c r="H1" s="57"/>
      <c r="I1" s="40"/>
      <c r="J1" s="40"/>
    </row>
    <row r="2" spans="1:10" ht="15" customHeight="1">
      <c r="A2" s="39"/>
      <c r="B2" s="40"/>
      <c r="C2" s="40"/>
      <c r="D2" s="40"/>
      <c r="E2" s="40"/>
      <c r="F2" s="40"/>
      <c r="G2" s="40"/>
      <c r="H2" s="40"/>
      <c r="I2" s="40"/>
      <c r="J2" s="40"/>
    </row>
    <row r="3" spans="1:10" ht="15">
      <c r="A3" s="41" t="s">
        <v>23</v>
      </c>
      <c r="B3" s="42"/>
      <c r="C3" s="42"/>
      <c r="D3" s="42"/>
      <c r="E3" s="42"/>
      <c r="F3" s="42"/>
      <c r="G3" s="42"/>
      <c r="H3" s="42"/>
      <c r="I3" s="44"/>
      <c r="J3" s="44"/>
    </row>
    <row r="4" spans="1:10" ht="15">
      <c r="A4" s="41" t="s">
        <v>27</v>
      </c>
      <c r="B4" s="42"/>
      <c r="C4" s="42"/>
      <c r="D4" s="42"/>
      <c r="E4" s="42"/>
      <c r="F4" s="42"/>
      <c r="G4" s="42"/>
      <c r="H4" s="42"/>
      <c r="I4" s="44"/>
      <c r="J4" s="44"/>
    </row>
    <row r="5" spans="1:10" ht="15">
      <c r="A5" s="41" t="s">
        <v>11</v>
      </c>
      <c r="B5" s="42"/>
      <c r="C5" s="42"/>
      <c r="D5" s="42"/>
      <c r="E5" s="42"/>
      <c r="F5" s="42"/>
      <c r="G5" s="42"/>
      <c r="H5" s="42"/>
      <c r="I5" s="44"/>
      <c r="J5" s="44"/>
    </row>
    <row r="6" spans="1:10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48"/>
      <c r="B7" s="48"/>
      <c r="C7" s="48"/>
      <c r="D7" s="48"/>
      <c r="E7" s="48"/>
      <c r="F7" s="48"/>
      <c r="G7" s="48"/>
      <c r="H7" s="48"/>
      <c r="I7" s="48"/>
      <c r="J7" s="48"/>
    </row>
    <row r="8" spans="1:10" ht="15">
      <c r="A8" s="46" t="s">
        <v>20</v>
      </c>
      <c r="B8" s="8"/>
      <c r="C8" s="8"/>
      <c r="D8" s="8"/>
      <c r="E8" s="8"/>
      <c r="F8" s="8"/>
      <c r="G8" s="8"/>
      <c r="H8" s="8"/>
      <c r="I8" s="8"/>
      <c r="J8" s="8"/>
    </row>
    <row r="9" spans="1:10" ht="15">
      <c r="A9" s="45"/>
      <c r="B9" s="8"/>
      <c r="C9" s="8"/>
      <c r="D9" s="8"/>
      <c r="E9" s="8"/>
      <c r="F9" s="8"/>
      <c r="G9" s="8"/>
      <c r="H9" s="8"/>
      <c r="I9" s="8"/>
      <c r="J9" s="8"/>
    </row>
    <row r="10" spans="1:10" ht="15">
      <c r="A10" s="47" t="s">
        <v>24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15">
      <c r="A11" s="47" t="s">
        <v>25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15">
      <c r="A12" s="47" t="s">
        <v>26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15">
      <c r="A13" s="47"/>
      <c r="B13" s="8"/>
      <c r="C13" s="8"/>
      <c r="D13" s="8"/>
      <c r="E13" s="8"/>
      <c r="F13" s="8"/>
      <c r="G13" s="8"/>
      <c r="H13" s="8"/>
      <c r="I13" s="8"/>
      <c r="J13" s="8"/>
    </row>
    <row r="14" spans="1:17" ht="15">
      <c r="A14" s="59" t="s">
        <v>29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15">
      <c r="A15" s="59" t="s">
        <v>30</v>
      </c>
      <c r="B15" s="59"/>
      <c r="C15" s="59"/>
      <c r="D15" s="59"/>
      <c r="E15" s="59"/>
      <c r="F15" s="59"/>
      <c r="G15" s="59"/>
      <c r="H15" s="59"/>
      <c r="I15" s="59"/>
      <c r="J15" s="59"/>
      <c r="K15" s="49"/>
      <c r="L15" s="49"/>
      <c r="M15" s="49"/>
      <c r="N15" s="49"/>
      <c r="O15" s="49"/>
      <c r="P15" s="49"/>
      <c r="Q15" s="49"/>
    </row>
    <row r="16" spans="1:17" ht="1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</row>
    <row r="17" spans="1:10" ht="15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15">
      <c r="A18" s="58" t="s">
        <v>21</v>
      </c>
      <c r="B18" s="58"/>
      <c r="C18" s="8"/>
      <c r="D18" s="8"/>
      <c r="E18" s="8"/>
      <c r="F18" s="8"/>
      <c r="G18" s="8"/>
      <c r="H18" s="8"/>
      <c r="I18" s="8"/>
      <c r="J18" s="8"/>
    </row>
    <row r="19" spans="1:10" ht="6.75" customHeight="1">
      <c r="A19" s="43"/>
      <c r="B19" s="43"/>
      <c r="C19" s="8"/>
      <c r="D19" s="8"/>
      <c r="E19" s="8"/>
      <c r="F19" s="8"/>
      <c r="G19" s="8"/>
      <c r="H19" s="8"/>
      <c r="I19" s="8"/>
      <c r="J19" s="8"/>
    </row>
    <row r="20" spans="1:10" ht="15">
      <c r="A20" s="8">
        <v>1</v>
      </c>
      <c r="B20" s="56" t="s">
        <v>13</v>
      </c>
      <c r="C20" s="56"/>
      <c r="D20" s="56"/>
      <c r="E20" s="8"/>
      <c r="F20" s="8"/>
      <c r="G20" s="8"/>
      <c r="H20" s="8"/>
      <c r="I20" s="8"/>
      <c r="J20" s="8"/>
    </row>
    <row r="21" spans="1:10" ht="15">
      <c r="A21" s="8">
        <v>2</v>
      </c>
      <c r="B21" s="56" t="s">
        <v>12</v>
      </c>
      <c r="C21" s="56"/>
      <c r="D21" s="56"/>
      <c r="E21" s="56"/>
      <c r="F21" s="8"/>
      <c r="G21" s="8"/>
      <c r="H21" s="8"/>
      <c r="I21" s="8"/>
      <c r="J21" s="8"/>
    </row>
    <row r="22" spans="1:10" ht="15">
      <c r="A22" s="8">
        <v>3</v>
      </c>
      <c r="B22" s="56" t="s">
        <v>28</v>
      </c>
      <c r="C22" s="56"/>
      <c r="D22" s="56"/>
      <c r="E22" s="56"/>
      <c r="F22" s="8"/>
      <c r="G22" s="8"/>
      <c r="H22" s="8"/>
      <c r="I22" s="8"/>
      <c r="J22" s="8"/>
    </row>
    <row r="23" spans="1:10" ht="1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9:10" ht="15">
      <c r="I24" s="8"/>
      <c r="J24" s="8"/>
    </row>
  </sheetData>
  <sheetProtection/>
  <mergeCells count="8">
    <mergeCell ref="B21:E21"/>
    <mergeCell ref="B22:E22"/>
    <mergeCell ref="A1:H1"/>
    <mergeCell ref="A18:B18"/>
    <mergeCell ref="A14:Q14"/>
    <mergeCell ref="A16:Q16"/>
    <mergeCell ref="A15:J15"/>
    <mergeCell ref="B20:D20"/>
  </mergeCells>
  <hyperlinks>
    <hyperlink ref="B20" location="Maternelles!A1" display="Ecoles maternelles"/>
    <hyperlink ref="B21" location="'Elémentaires ou primaires'!A1" display="Ecoles primaires ou élémentaires"/>
    <hyperlink ref="B22" location="'Ensemble 1er degré'!A1" display="Ensemble des établissements du 1er degré"/>
  </hyperlinks>
  <printOptions/>
  <pageMargins left="0.196850393700787" right="0.196850393700787" top="0.708661417322835" bottom="0.984251968503937" header="0.31496062992126" footer="0.31496062992126"/>
  <pageSetup cellComments="atEnd" fitToHeight="0" fitToWidth="1" horizontalDpi="600" verticalDpi="600" orientation="landscape" paperSize="9" r:id="rId2"/>
  <headerFooter>
    <oddHeader>&amp;RAcadémie de Nantes
Rectorat</oddHeader>
    <oddFooter>&amp;L&amp;G&amp;Cpage :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A24" sqref="A24:B24"/>
    </sheetView>
  </sheetViews>
  <sheetFormatPr defaultColWidth="11.421875" defaultRowHeight="15"/>
  <cols>
    <col min="1" max="1" width="10.7109375" style="3" customWidth="1"/>
    <col min="2" max="2" width="18.00390625" style="3" bestFit="1" customWidth="1"/>
    <col min="3" max="3" width="11.421875" style="2" customWidth="1"/>
    <col min="4" max="4" width="19.7109375" style="2" bestFit="1" customWidth="1"/>
    <col min="5" max="9" width="7.7109375" style="2" customWidth="1"/>
    <col min="10" max="15" width="7.7109375" style="1" customWidth="1"/>
    <col min="16" max="16384" width="11.421875" style="1" customWidth="1"/>
  </cols>
  <sheetData>
    <row r="1" spans="1:15" ht="30.75" customHeight="1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5">
      <c r="A2" s="5" t="s">
        <v>18</v>
      </c>
      <c r="B2" s="35"/>
      <c r="C2" s="7"/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</row>
    <row r="3" spans="1:15" ht="15">
      <c r="A3" s="36"/>
      <c r="B3" s="36"/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</row>
    <row r="4" spans="1:15" ht="15">
      <c r="A4" s="38"/>
      <c r="B4" s="38"/>
      <c r="C4" s="9"/>
      <c r="D4" s="9"/>
      <c r="E4" s="10">
        <v>2010</v>
      </c>
      <c r="F4" s="10">
        <v>2011</v>
      </c>
      <c r="G4" s="10">
        <v>2012</v>
      </c>
      <c r="H4" s="10">
        <v>2013</v>
      </c>
      <c r="I4" s="10">
        <v>2014</v>
      </c>
      <c r="J4" s="10">
        <v>2015</v>
      </c>
      <c r="K4" s="10">
        <v>2016</v>
      </c>
      <c r="L4" s="10">
        <v>2017</v>
      </c>
      <c r="M4" s="10">
        <v>2018</v>
      </c>
      <c r="N4" s="10">
        <v>2019</v>
      </c>
      <c r="O4" s="10">
        <v>2020</v>
      </c>
    </row>
    <row r="5" spans="1:15" ht="15">
      <c r="A5" s="66">
        <v>44</v>
      </c>
      <c r="B5" s="66" t="s">
        <v>0</v>
      </c>
      <c r="C5" s="21" t="s">
        <v>1</v>
      </c>
      <c r="D5" s="21" t="s">
        <v>2</v>
      </c>
      <c r="E5" s="22">
        <v>188</v>
      </c>
      <c r="F5" s="22">
        <v>186</v>
      </c>
      <c r="G5" s="22">
        <v>181</v>
      </c>
      <c r="H5" s="22">
        <v>181</v>
      </c>
      <c r="I5" s="22">
        <v>179</v>
      </c>
      <c r="J5" s="22">
        <v>175</v>
      </c>
      <c r="K5" s="22">
        <v>172</v>
      </c>
      <c r="L5" s="22">
        <v>170</v>
      </c>
      <c r="M5" s="22">
        <v>168</v>
      </c>
      <c r="N5" s="22">
        <v>166</v>
      </c>
      <c r="O5" s="22">
        <v>162</v>
      </c>
    </row>
    <row r="6" spans="1:15" ht="15">
      <c r="A6" s="63"/>
      <c r="B6" s="63"/>
      <c r="C6" s="11" t="s">
        <v>4</v>
      </c>
      <c r="D6" s="11" t="s">
        <v>2</v>
      </c>
      <c r="E6" s="12"/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</row>
    <row r="7" spans="1:15" ht="15">
      <c r="A7" s="64"/>
      <c r="B7" s="64"/>
      <c r="C7" s="13" t="s">
        <v>5</v>
      </c>
      <c r="D7" s="13"/>
      <c r="E7" s="15">
        <f>SUM(E5:E6)</f>
        <v>188</v>
      </c>
      <c r="F7" s="15">
        <f>SUM(F5:F6)</f>
        <v>187</v>
      </c>
      <c r="G7" s="15">
        <f>SUM(G5:G6)</f>
        <v>182</v>
      </c>
      <c r="H7" s="15">
        <f>SUM(H5:H6)</f>
        <v>182</v>
      </c>
      <c r="I7" s="15">
        <f>SUM(I5:I6)</f>
        <v>180</v>
      </c>
      <c r="J7" s="15">
        <f aca="true" t="shared" si="0" ref="J7:O7">SUM(J5:J6)</f>
        <v>176</v>
      </c>
      <c r="K7" s="15">
        <f t="shared" si="0"/>
        <v>173</v>
      </c>
      <c r="L7" s="15">
        <f t="shared" si="0"/>
        <v>171</v>
      </c>
      <c r="M7" s="15">
        <f t="shared" si="0"/>
        <v>169</v>
      </c>
      <c r="N7" s="15">
        <f t="shared" si="0"/>
        <v>167</v>
      </c>
      <c r="O7" s="15">
        <f t="shared" si="0"/>
        <v>163</v>
      </c>
    </row>
    <row r="8" spans="1:15" ht="15">
      <c r="A8" s="62">
        <v>49</v>
      </c>
      <c r="B8" s="62" t="s">
        <v>6</v>
      </c>
      <c r="C8" s="16" t="s">
        <v>1</v>
      </c>
      <c r="D8" s="16" t="s">
        <v>2</v>
      </c>
      <c r="E8" s="17">
        <v>117</v>
      </c>
      <c r="F8" s="17">
        <v>112</v>
      </c>
      <c r="G8" s="17">
        <v>109</v>
      </c>
      <c r="H8" s="17">
        <v>109</v>
      </c>
      <c r="I8" s="17">
        <v>107</v>
      </c>
      <c r="J8" s="17">
        <v>104</v>
      </c>
      <c r="K8" s="17">
        <v>100</v>
      </c>
      <c r="L8" s="17">
        <v>98</v>
      </c>
      <c r="M8" s="17">
        <v>97</v>
      </c>
      <c r="N8" s="17">
        <v>93</v>
      </c>
      <c r="O8" s="17">
        <v>92</v>
      </c>
    </row>
    <row r="9" spans="1:15" ht="15">
      <c r="A9" s="63"/>
      <c r="B9" s="63"/>
      <c r="C9" s="11" t="s">
        <v>4</v>
      </c>
      <c r="D9" s="11" t="s">
        <v>2</v>
      </c>
      <c r="E9" s="12">
        <v>7</v>
      </c>
      <c r="F9" s="12">
        <v>4</v>
      </c>
      <c r="G9" s="12">
        <v>2</v>
      </c>
      <c r="H9" s="12">
        <v>2</v>
      </c>
      <c r="I9" s="12">
        <v>2</v>
      </c>
      <c r="J9" s="12">
        <v>2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</row>
    <row r="10" spans="1:15" ht="15">
      <c r="A10" s="64"/>
      <c r="B10" s="64"/>
      <c r="C10" s="13" t="s">
        <v>5</v>
      </c>
      <c r="D10" s="13"/>
      <c r="E10" s="15">
        <f>SUM(E8:E9)</f>
        <v>124</v>
      </c>
      <c r="F10" s="15">
        <f>SUM(F8:F9)</f>
        <v>116</v>
      </c>
      <c r="G10" s="15">
        <f>SUM(G8:G9)</f>
        <v>111</v>
      </c>
      <c r="H10" s="15">
        <f>SUM(H8:H9)</f>
        <v>111</v>
      </c>
      <c r="I10" s="15">
        <f>SUM(I8:I9)</f>
        <v>109</v>
      </c>
      <c r="J10" s="15">
        <f aca="true" t="shared" si="1" ref="J10:O10">SUM(J8:J9)</f>
        <v>106</v>
      </c>
      <c r="K10" s="15">
        <f t="shared" si="1"/>
        <v>101</v>
      </c>
      <c r="L10" s="15">
        <f t="shared" si="1"/>
        <v>99</v>
      </c>
      <c r="M10" s="15">
        <f t="shared" si="1"/>
        <v>98</v>
      </c>
      <c r="N10" s="15">
        <f t="shared" si="1"/>
        <v>94</v>
      </c>
      <c r="O10" s="15">
        <f t="shared" si="1"/>
        <v>93</v>
      </c>
    </row>
    <row r="11" spans="1:15" ht="15">
      <c r="A11" s="63">
        <v>53</v>
      </c>
      <c r="B11" s="63" t="s">
        <v>7</v>
      </c>
      <c r="C11" s="11" t="s">
        <v>1</v>
      </c>
      <c r="D11" s="11" t="s">
        <v>2</v>
      </c>
      <c r="E11" s="12">
        <v>52</v>
      </c>
      <c r="F11" s="12">
        <v>50</v>
      </c>
      <c r="G11" s="12">
        <v>51</v>
      </c>
      <c r="H11" s="12">
        <v>53</v>
      </c>
      <c r="I11" s="12">
        <v>54</v>
      </c>
      <c r="J11" s="12">
        <v>53</v>
      </c>
      <c r="K11" s="12">
        <v>49</v>
      </c>
      <c r="L11" s="12">
        <v>48</v>
      </c>
      <c r="M11" s="12">
        <v>48</v>
      </c>
      <c r="N11" s="12">
        <v>45</v>
      </c>
      <c r="O11" s="12">
        <v>46</v>
      </c>
    </row>
    <row r="12" spans="1:15" ht="15">
      <c r="A12" s="63"/>
      <c r="B12" s="63"/>
      <c r="C12" s="11" t="s">
        <v>4</v>
      </c>
      <c r="D12" s="11" t="s">
        <v>2</v>
      </c>
      <c r="E12" s="12"/>
      <c r="F12" s="12"/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</row>
    <row r="13" spans="1:15" ht="15">
      <c r="A13" s="63"/>
      <c r="B13" s="63"/>
      <c r="C13" s="18" t="s">
        <v>5</v>
      </c>
      <c r="D13" s="18"/>
      <c r="E13" s="20">
        <f>SUM(E11:E12)</f>
        <v>52</v>
      </c>
      <c r="F13" s="20">
        <f>SUM(F11:F12)</f>
        <v>50</v>
      </c>
      <c r="G13" s="20">
        <f>SUM(G11:G12)</f>
        <v>52</v>
      </c>
      <c r="H13" s="20">
        <f>SUM(H11:H12)</f>
        <v>54</v>
      </c>
      <c r="I13" s="20">
        <f>SUM(I11:I12)</f>
        <v>55</v>
      </c>
      <c r="J13" s="20">
        <f aca="true" t="shared" si="2" ref="J13:O13">SUM(J11:J12)</f>
        <v>54</v>
      </c>
      <c r="K13" s="20">
        <f t="shared" si="2"/>
        <v>50</v>
      </c>
      <c r="L13" s="20">
        <f t="shared" si="2"/>
        <v>49</v>
      </c>
      <c r="M13" s="20">
        <f t="shared" si="2"/>
        <v>49</v>
      </c>
      <c r="N13" s="20">
        <f t="shared" si="2"/>
        <v>46</v>
      </c>
      <c r="O13" s="20">
        <f t="shared" si="2"/>
        <v>47</v>
      </c>
    </row>
    <row r="14" spans="1:15" ht="15">
      <c r="A14" s="62">
        <v>72</v>
      </c>
      <c r="B14" s="62" t="s">
        <v>8</v>
      </c>
      <c r="C14" s="16" t="s">
        <v>1</v>
      </c>
      <c r="D14" s="16" t="s">
        <v>2</v>
      </c>
      <c r="E14" s="17">
        <v>119</v>
      </c>
      <c r="F14" s="17">
        <v>108</v>
      </c>
      <c r="G14" s="17">
        <v>106</v>
      </c>
      <c r="H14" s="17">
        <v>101</v>
      </c>
      <c r="I14" s="17">
        <v>101</v>
      </c>
      <c r="J14" s="17">
        <v>99</v>
      </c>
      <c r="K14" s="17">
        <v>97</v>
      </c>
      <c r="L14" s="17">
        <v>97</v>
      </c>
      <c r="M14" s="17">
        <v>96</v>
      </c>
      <c r="N14" s="17">
        <v>95</v>
      </c>
      <c r="O14" s="17">
        <v>95</v>
      </c>
    </row>
    <row r="15" spans="1:15" ht="15">
      <c r="A15" s="63"/>
      <c r="B15" s="63"/>
      <c r="C15" s="11" t="s">
        <v>4</v>
      </c>
      <c r="D15" s="11" t="s">
        <v>2</v>
      </c>
      <c r="E15" s="12">
        <v>2</v>
      </c>
      <c r="F15" s="12">
        <v>2</v>
      </c>
      <c r="G15" s="12">
        <v>2</v>
      </c>
      <c r="H15" s="12">
        <v>2</v>
      </c>
      <c r="I15" s="12">
        <v>2</v>
      </c>
      <c r="J15" s="12">
        <v>1</v>
      </c>
      <c r="K15" s="12">
        <v>1</v>
      </c>
      <c r="L15" s="12">
        <v>1</v>
      </c>
      <c r="M15" s="12">
        <v>1</v>
      </c>
      <c r="N15" s="12">
        <v>1</v>
      </c>
      <c r="O15" s="12">
        <v>1</v>
      </c>
    </row>
    <row r="16" spans="1:15" ht="15">
      <c r="A16" s="64"/>
      <c r="B16" s="64"/>
      <c r="C16" s="13" t="s">
        <v>5</v>
      </c>
      <c r="D16" s="13"/>
      <c r="E16" s="15">
        <f>SUM(E14:E15)</f>
        <v>121</v>
      </c>
      <c r="F16" s="15">
        <f>SUM(F14:F15)</f>
        <v>110</v>
      </c>
      <c r="G16" s="15">
        <f>SUM(G14:G15)</f>
        <v>108</v>
      </c>
      <c r="H16" s="15">
        <f>SUM(H14:H15)</f>
        <v>103</v>
      </c>
      <c r="I16" s="15">
        <f>SUM(I14:I15)</f>
        <v>103</v>
      </c>
      <c r="J16" s="15">
        <f aca="true" t="shared" si="3" ref="J16:O16">SUM(J14:J15)</f>
        <v>100</v>
      </c>
      <c r="K16" s="15">
        <f t="shared" si="3"/>
        <v>98</v>
      </c>
      <c r="L16" s="15">
        <f t="shared" si="3"/>
        <v>98</v>
      </c>
      <c r="M16" s="15">
        <f t="shared" si="3"/>
        <v>97</v>
      </c>
      <c r="N16" s="15">
        <f t="shared" si="3"/>
        <v>96</v>
      </c>
      <c r="O16" s="15">
        <f t="shared" si="3"/>
        <v>96</v>
      </c>
    </row>
    <row r="17" spans="1:15" ht="15">
      <c r="A17" s="62">
        <v>85</v>
      </c>
      <c r="B17" s="62" t="s">
        <v>9</v>
      </c>
      <c r="C17" s="16" t="s">
        <v>1</v>
      </c>
      <c r="D17" s="16" t="s">
        <v>2</v>
      </c>
      <c r="E17" s="17">
        <v>66</v>
      </c>
      <c r="F17" s="17">
        <v>64</v>
      </c>
      <c r="G17" s="17">
        <v>64</v>
      </c>
      <c r="H17" s="17">
        <v>61</v>
      </c>
      <c r="I17" s="17">
        <v>63</v>
      </c>
      <c r="J17" s="17">
        <v>62</v>
      </c>
      <c r="K17" s="17">
        <v>63</v>
      </c>
      <c r="L17" s="17">
        <v>63</v>
      </c>
      <c r="M17" s="17">
        <v>60</v>
      </c>
      <c r="N17" s="17">
        <v>58</v>
      </c>
      <c r="O17" s="17">
        <v>56</v>
      </c>
    </row>
    <row r="18" spans="1:15" ht="15">
      <c r="A18" s="63"/>
      <c r="B18" s="63"/>
      <c r="C18" s="11" t="s">
        <v>4</v>
      </c>
      <c r="D18" s="11" t="s">
        <v>2</v>
      </c>
      <c r="E18" s="12">
        <v>6</v>
      </c>
      <c r="F18" s="12">
        <v>3</v>
      </c>
      <c r="G18" s="12">
        <v>3</v>
      </c>
      <c r="H18" s="12">
        <v>3</v>
      </c>
      <c r="I18" s="12">
        <v>2</v>
      </c>
      <c r="J18" s="12">
        <v>2</v>
      </c>
      <c r="K18" s="12">
        <v>2</v>
      </c>
      <c r="L18" s="12">
        <v>2</v>
      </c>
      <c r="M18" s="12">
        <v>2</v>
      </c>
      <c r="N18" s="12">
        <v>1</v>
      </c>
      <c r="O18" s="12">
        <v>1</v>
      </c>
    </row>
    <row r="19" spans="1:15" ht="15">
      <c r="A19" s="63"/>
      <c r="B19" s="63"/>
      <c r="C19" s="18" t="s">
        <v>5</v>
      </c>
      <c r="D19" s="18"/>
      <c r="E19" s="20">
        <f>SUM(E17:E18)</f>
        <v>72</v>
      </c>
      <c r="F19" s="20">
        <f>SUM(F17:F18)</f>
        <v>67</v>
      </c>
      <c r="G19" s="20">
        <f>SUM(G17:G18)</f>
        <v>67</v>
      </c>
      <c r="H19" s="20">
        <f>SUM(H17:H18)</f>
        <v>64</v>
      </c>
      <c r="I19" s="20">
        <f>SUM(I17:I18)</f>
        <v>65</v>
      </c>
      <c r="J19" s="20">
        <f aca="true" t="shared" si="4" ref="J19:O19">SUM(J17:J18)</f>
        <v>64</v>
      </c>
      <c r="K19" s="20">
        <f t="shared" si="4"/>
        <v>65</v>
      </c>
      <c r="L19" s="20">
        <f t="shared" si="4"/>
        <v>65</v>
      </c>
      <c r="M19" s="20">
        <f t="shared" si="4"/>
        <v>62</v>
      </c>
      <c r="N19" s="20">
        <f t="shared" si="4"/>
        <v>59</v>
      </c>
      <c r="O19" s="20">
        <f t="shared" si="4"/>
        <v>57</v>
      </c>
    </row>
    <row r="20" spans="1:15" ht="15">
      <c r="A20" s="66" t="s">
        <v>10</v>
      </c>
      <c r="B20" s="66"/>
      <c r="C20" s="21" t="s">
        <v>1</v>
      </c>
      <c r="D20" s="21" t="s">
        <v>2</v>
      </c>
      <c r="E20" s="22">
        <v>542</v>
      </c>
      <c r="F20" s="22">
        <v>520</v>
      </c>
      <c r="G20" s="22">
        <v>511</v>
      </c>
      <c r="H20" s="22">
        <v>505</v>
      </c>
      <c r="I20" s="22">
        <v>504</v>
      </c>
      <c r="J20" s="22">
        <f>J17+J14+J11+J8+J5</f>
        <v>493</v>
      </c>
      <c r="K20" s="22">
        <f aca="true" t="shared" si="5" ref="K20:O21">+K17+K14+K11+K8+K5</f>
        <v>481</v>
      </c>
      <c r="L20" s="22">
        <f t="shared" si="5"/>
        <v>476</v>
      </c>
      <c r="M20" s="22">
        <f t="shared" si="5"/>
        <v>469</v>
      </c>
      <c r="N20" s="22">
        <f t="shared" si="5"/>
        <v>457</v>
      </c>
      <c r="O20" s="22">
        <f t="shared" si="5"/>
        <v>451</v>
      </c>
    </row>
    <row r="21" spans="1:15" ht="15">
      <c r="A21" s="63"/>
      <c r="B21" s="63"/>
      <c r="C21" s="11" t="s">
        <v>4</v>
      </c>
      <c r="D21" s="11" t="s">
        <v>2</v>
      </c>
      <c r="E21" s="12">
        <v>15</v>
      </c>
      <c r="F21" s="12">
        <v>10</v>
      </c>
      <c r="G21" s="12">
        <v>9</v>
      </c>
      <c r="H21" s="12">
        <v>9</v>
      </c>
      <c r="I21" s="12">
        <v>8</v>
      </c>
      <c r="J21" s="12">
        <f>J18+J15+J12+J9+J6</f>
        <v>7</v>
      </c>
      <c r="K21" s="12">
        <f t="shared" si="5"/>
        <v>6</v>
      </c>
      <c r="L21" s="12">
        <f t="shared" si="5"/>
        <v>6</v>
      </c>
      <c r="M21" s="12">
        <f t="shared" si="5"/>
        <v>6</v>
      </c>
      <c r="N21" s="12">
        <f t="shared" si="5"/>
        <v>5</v>
      </c>
      <c r="O21" s="12">
        <f t="shared" si="5"/>
        <v>5</v>
      </c>
    </row>
    <row r="22" spans="1:15" ht="15">
      <c r="A22" s="67"/>
      <c r="B22" s="67"/>
      <c r="C22" s="50" t="s">
        <v>5</v>
      </c>
      <c r="D22" s="50"/>
      <c r="E22" s="51">
        <f>SUM(E20:E21)</f>
        <v>557</v>
      </c>
      <c r="F22" s="51">
        <f>SUM(F20:F21)</f>
        <v>530</v>
      </c>
      <c r="G22" s="51">
        <f>SUM(G20:G21)</f>
        <v>520</v>
      </c>
      <c r="H22" s="51">
        <f>SUM(H20:H21)</f>
        <v>514</v>
      </c>
      <c r="I22" s="51">
        <f>SUM(I20:I21)</f>
        <v>512</v>
      </c>
      <c r="J22" s="51">
        <f aca="true" t="shared" si="6" ref="J22:O22">SUM(J20:J21)</f>
        <v>500</v>
      </c>
      <c r="K22" s="51">
        <f t="shared" si="6"/>
        <v>487</v>
      </c>
      <c r="L22" s="51">
        <f t="shared" si="6"/>
        <v>482</v>
      </c>
      <c r="M22" s="51">
        <f t="shared" si="6"/>
        <v>475</v>
      </c>
      <c r="N22" s="51">
        <f t="shared" si="6"/>
        <v>462</v>
      </c>
      <c r="O22" s="51">
        <f t="shared" si="6"/>
        <v>456</v>
      </c>
    </row>
    <row r="23" spans="1:15" ht="15">
      <c r="A23" s="36"/>
      <c r="B23" s="36"/>
      <c r="C23" s="7"/>
      <c r="D23" s="7"/>
      <c r="E23" s="7"/>
      <c r="F23" s="7"/>
      <c r="G23" s="7"/>
      <c r="H23" s="7"/>
      <c r="I23" s="7"/>
      <c r="J23" s="8"/>
      <c r="K23" s="8"/>
      <c r="L23" s="8"/>
      <c r="M23" s="8"/>
      <c r="N23" s="8"/>
      <c r="O23" s="8"/>
    </row>
    <row r="24" spans="1:15" ht="15">
      <c r="A24" s="60" t="s">
        <v>31</v>
      </c>
      <c r="B24" s="60"/>
      <c r="C24" s="7"/>
      <c r="D24" s="7"/>
      <c r="E24" s="7"/>
      <c r="F24" s="7"/>
      <c r="G24" s="7"/>
      <c r="H24" s="37"/>
      <c r="I24" s="7"/>
      <c r="J24" s="29"/>
      <c r="K24" s="29"/>
      <c r="L24" s="29"/>
      <c r="M24" s="65" t="s">
        <v>17</v>
      </c>
      <c r="N24" s="65"/>
      <c r="O24" s="65"/>
    </row>
    <row r="25" spans="5:12" ht="15">
      <c r="E25" s="4"/>
      <c r="F25" s="4"/>
      <c r="G25" s="4"/>
      <c r="H25" s="4"/>
      <c r="J25" s="4"/>
      <c r="K25" s="4"/>
      <c r="L25" s="4"/>
    </row>
    <row r="26" spans="5:9" ht="15">
      <c r="E26" s="4"/>
      <c r="F26" s="4"/>
      <c r="G26" s="4"/>
      <c r="H26" s="4"/>
      <c r="I26" s="4"/>
    </row>
    <row r="27" spans="5:9" ht="15">
      <c r="E27" s="4"/>
      <c r="F27" s="4"/>
      <c r="G27" s="4"/>
      <c r="H27" s="4"/>
      <c r="I27" s="4"/>
    </row>
  </sheetData>
  <sheetProtection/>
  <mergeCells count="14">
    <mergeCell ref="A8:A10"/>
    <mergeCell ref="B5:B7"/>
    <mergeCell ref="A5:A7"/>
    <mergeCell ref="A20:B22"/>
    <mergeCell ref="A24:B24"/>
    <mergeCell ref="A1:O1"/>
    <mergeCell ref="B17:B19"/>
    <mergeCell ref="A17:A19"/>
    <mergeCell ref="B14:B16"/>
    <mergeCell ref="A14:A16"/>
    <mergeCell ref="B11:B13"/>
    <mergeCell ref="M24:O24"/>
    <mergeCell ref="A11:A13"/>
    <mergeCell ref="B8:B10"/>
  </mergeCells>
  <hyperlinks>
    <hyperlink ref="M24" location="Sommaire!A1" display="Retour sommaire"/>
  </hyperlinks>
  <printOptions/>
  <pageMargins left="0.196850393700787" right="0.196850393700787" top="0.708661417322835" bottom="0.984251968503937" header="0.31496062992126" footer="0.31496062992126"/>
  <pageSetup cellComments="atEnd" fitToHeight="0" fitToWidth="1" horizontalDpi="600" verticalDpi="600" orientation="landscape" paperSize="9" scale="82" r:id="rId2"/>
  <headerFooter>
    <oddHeader>&amp;RAcadémie de Nantes
Rectorat</oddHeader>
    <oddFooter>&amp;L&amp;G&amp;Cpage : &amp;P /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A24" sqref="A24:B24"/>
    </sheetView>
  </sheetViews>
  <sheetFormatPr defaultColWidth="11.421875" defaultRowHeight="15"/>
  <cols>
    <col min="1" max="1" width="10.140625" style="2" customWidth="1"/>
    <col min="2" max="2" width="18.00390625" style="2" bestFit="1" customWidth="1"/>
    <col min="3" max="3" width="11.421875" style="2" customWidth="1"/>
    <col min="4" max="4" width="33.28125" style="2" bestFit="1" customWidth="1"/>
    <col min="5" max="12" width="7.7109375" style="2" customWidth="1"/>
    <col min="13" max="15" width="7.7109375" style="1" customWidth="1"/>
    <col min="16" max="16384" width="11.421875" style="1" customWidth="1"/>
  </cols>
  <sheetData>
    <row r="1" spans="1:15" ht="30" customHeight="1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5">
      <c r="A2" s="5" t="s">
        <v>18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</row>
    <row r="3" spans="1:15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</row>
    <row r="4" spans="1:15" ht="15">
      <c r="A4" s="9"/>
      <c r="B4" s="9"/>
      <c r="C4" s="9"/>
      <c r="D4" s="9"/>
      <c r="E4" s="10">
        <v>2010</v>
      </c>
      <c r="F4" s="10">
        <v>2011</v>
      </c>
      <c r="G4" s="10">
        <v>2012</v>
      </c>
      <c r="H4" s="10">
        <v>2013</v>
      </c>
      <c r="I4" s="10">
        <v>2014</v>
      </c>
      <c r="J4" s="10">
        <v>2015</v>
      </c>
      <c r="K4" s="10">
        <v>2016</v>
      </c>
      <c r="L4" s="10">
        <v>2017</v>
      </c>
      <c r="M4" s="10">
        <v>2018</v>
      </c>
      <c r="N4" s="10">
        <v>2019</v>
      </c>
      <c r="O4" s="10">
        <v>2020</v>
      </c>
    </row>
    <row r="5" spans="1:15" ht="15">
      <c r="A5" s="66">
        <v>44</v>
      </c>
      <c r="B5" s="66" t="s">
        <v>0</v>
      </c>
      <c r="C5" s="21" t="s">
        <v>1</v>
      </c>
      <c r="D5" s="33" t="s">
        <v>3</v>
      </c>
      <c r="E5" s="22">
        <v>375</v>
      </c>
      <c r="F5" s="22">
        <v>374</v>
      </c>
      <c r="G5" s="22">
        <v>377</v>
      </c>
      <c r="H5" s="22">
        <v>378</v>
      </c>
      <c r="I5" s="22">
        <v>380</v>
      </c>
      <c r="J5" s="22">
        <v>381</v>
      </c>
      <c r="K5" s="22">
        <v>382</v>
      </c>
      <c r="L5" s="22">
        <v>385</v>
      </c>
      <c r="M5" s="22">
        <v>384</v>
      </c>
      <c r="N5" s="22">
        <v>384</v>
      </c>
      <c r="O5" s="22">
        <v>386</v>
      </c>
    </row>
    <row r="6" spans="1:15" ht="15">
      <c r="A6" s="63"/>
      <c r="B6" s="63"/>
      <c r="C6" s="11" t="s">
        <v>4</v>
      </c>
      <c r="D6" s="32" t="s">
        <v>3</v>
      </c>
      <c r="E6" s="12">
        <v>257</v>
      </c>
      <c r="F6" s="12">
        <v>256</v>
      </c>
      <c r="G6" s="12">
        <v>252</v>
      </c>
      <c r="H6" s="12">
        <v>252</v>
      </c>
      <c r="I6" s="12">
        <v>250</v>
      </c>
      <c r="J6" s="12">
        <v>248</v>
      </c>
      <c r="K6" s="12">
        <v>247</v>
      </c>
      <c r="L6" s="12">
        <v>247</v>
      </c>
      <c r="M6" s="12">
        <v>247</v>
      </c>
      <c r="N6" s="12">
        <v>246</v>
      </c>
      <c r="O6" s="12">
        <v>246</v>
      </c>
    </row>
    <row r="7" spans="1:15" ht="15">
      <c r="A7" s="64"/>
      <c r="B7" s="64"/>
      <c r="C7" s="13" t="s">
        <v>5</v>
      </c>
      <c r="D7" s="14"/>
      <c r="E7" s="15">
        <f>SUM(E5:E6)</f>
        <v>632</v>
      </c>
      <c r="F7" s="15">
        <f>SUM(F5:F6)</f>
        <v>630</v>
      </c>
      <c r="G7" s="15">
        <f>SUM(G5:G6)</f>
        <v>629</v>
      </c>
      <c r="H7" s="15">
        <f>SUM(H5:H6)</f>
        <v>630</v>
      </c>
      <c r="I7" s="15">
        <f>SUM(I5:I6)</f>
        <v>630</v>
      </c>
      <c r="J7" s="15">
        <f aca="true" t="shared" si="0" ref="J7:O7">SUM(J5:J6)</f>
        <v>629</v>
      </c>
      <c r="K7" s="15">
        <f t="shared" si="0"/>
        <v>629</v>
      </c>
      <c r="L7" s="15">
        <f t="shared" si="0"/>
        <v>632</v>
      </c>
      <c r="M7" s="15">
        <f t="shared" si="0"/>
        <v>631</v>
      </c>
      <c r="N7" s="15">
        <f t="shared" si="0"/>
        <v>630</v>
      </c>
      <c r="O7" s="15">
        <f t="shared" si="0"/>
        <v>632</v>
      </c>
    </row>
    <row r="8" spans="1:15" ht="15">
      <c r="A8" s="62">
        <v>49</v>
      </c>
      <c r="B8" s="62" t="s">
        <v>6</v>
      </c>
      <c r="C8" s="16" t="s">
        <v>1</v>
      </c>
      <c r="D8" s="34" t="s">
        <v>3</v>
      </c>
      <c r="E8" s="17">
        <v>332</v>
      </c>
      <c r="F8" s="17">
        <v>333</v>
      </c>
      <c r="G8" s="17">
        <v>334</v>
      </c>
      <c r="H8" s="17">
        <v>334</v>
      </c>
      <c r="I8" s="17">
        <v>334</v>
      </c>
      <c r="J8" s="17">
        <v>333</v>
      </c>
      <c r="K8" s="17">
        <v>335</v>
      </c>
      <c r="L8" s="17">
        <v>333</v>
      </c>
      <c r="M8" s="17">
        <v>333</v>
      </c>
      <c r="N8" s="17">
        <v>334</v>
      </c>
      <c r="O8" s="17">
        <v>335</v>
      </c>
    </row>
    <row r="9" spans="1:15" ht="15">
      <c r="A9" s="63"/>
      <c r="B9" s="63"/>
      <c r="C9" s="11" t="s">
        <v>4</v>
      </c>
      <c r="D9" s="32" t="s">
        <v>3</v>
      </c>
      <c r="E9" s="12">
        <v>243</v>
      </c>
      <c r="F9" s="12">
        <v>240</v>
      </c>
      <c r="G9" s="12">
        <v>238</v>
      </c>
      <c r="H9" s="12">
        <v>236</v>
      </c>
      <c r="I9" s="12">
        <v>236</v>
      </c>
      <c r="J9" s="12">
        <v>236</v>
      </c>
      <c r="K9" s="12">
        <v>235</v>
      </c>
      <c r="L9" s="12">
        <v>235</v>
      </c>
      <c r="M9" s="12">
        <v>232</v>
      </c>
      <c r="N9" s="12">
        <v>231</v>
      </c>
      <c r="O9" s="12">
        <v>230</v>
      </c>
    </row>
    <row r="10" spans="1:15" ht="15">
      <c r="A10" s="64"/>
      <c r="B10" s="64"/>
      <c r="C10" s="13" t="s">
        <v>5</v>
      </c>
      <c r="D10" s="14"/>
      <c r="E10" s="15">
        <f>SUM(E8:E9)</f>
        <v>575</v>
      </c>
      <c r="F10" s="15">
        <f>SUM(F8:F9)</f>
        <v>573</v>
      </c>
      <c r="G10" s="15">
        <f>SUM(G8:G9)</f>
        <v>572</v>
      </c>
      <c r="H10" s="15">
        <f>SUM(H8:H9)</f>
        <v>570</v>
      </c>
      <c r="I10" s="15">
        <f>SUM(I8:I9)</f>
        <v>570</v>
      </c>
      <c r="J10" s="15">
        <f aca="true" t="shared" si="1" ref="J10:O10">SUM(J8:J9)</f>
        <v>569</v>
      </c>
      <c r="K10" s="15">
        <f t="shared" si="1"/>
        <v>570</v>
      </c>
      <c r="L10" s="15">
        <f t="shared" si="1"/>
        <v>568</v>
      </c>
      <c r="M10" s="15">
        <f t="shared" si="1"/>
        <v>565</v>
      </c>
      <c r="N10" s="15">
        <f t="shared" si="1"/>
        <v>565</v>
      </c>
      <c r="O10" s="15">
        <f t="shared" si="1"/>
        <v>565</v>
      </c>
    </row>
    <row r="11" spans="1:15" ht="15">
      <c r="A11" s="62">
        <v>53</v>
      </c>
      <c r="B11" s="62" t="s">
        <v>7</v>
      </c>
      <c r="C11" s="16" t="s">
        <v>1</v>
      </c>
      <c r="D11" s="34" t="s">
        <v>3</v>
      </c>
      <c r="E11" s="17">
        <v>187</v>
      </c>
      <c r="F11" s="17">
        <v>187</v>
      </c>
      <c r="G11" s="17">
        <v>185</v>
      </c>
      <c r="H11" s="17">
        <v>182</v>
      </c>
      <c r="I11" s="17">
        <v>181</v>
      </c>
      <c r="J11" s="17">
        <v>179</v>
      </c>
      <c r="K11" s="17">
        <v>181</v>
      </c>
      <c r="L11" s="17">
        <v>182</v>
      </c>
      <c r="M11" s="17">
        <v>177</v>
      </c>
      <c r="N11" s="17">
        <v>174</v>
      </c>
      <c r="O11" s="17">
        <v>173</v>
      </c>
    </row>
    <row r="12" spans="1:15" ht="15">
      <c r="A12" s="63"/>
      <c r="B12" s="63"/>
      <c r="C12" s="11" t="s">
        <v>4</v>
      </c>
      <c r="D12" s="32" t="s">
        <v>3</v>
      </c>
      <c r="E12" s="12">
        <v>109</v>
      </c>
      <c r="F12" s="12">
        <v>108</v>
      </c>
      <c r="G12" s="12">
        <v>107</v>
      </c>
      <c r="H12" s="12">
        <v>105</v>
      </c>
      <c r="I12" s="12">
        <v>103</v>
      </c>
      <c r="J12" s="12">
        <v>102</v>
      </c>
      <c r="K12" s="12">
        <v>100</v>
      </c>
      <c r="L12" s="12">
        <v>98</v>
      </c>
      <c r="M12" s="12">
        <v>95</v>
      </c>
      <c r="N12" s="12">
        <v>92</v>
      </c>
      <c r="O12" s="12">
        <v>91</v>
      </c>
    </row>
    <row r="13" spans="1:15" ht="15">
      <c r="A13" s="64"/>
      <c r="B13" s="64"/>
      <c r="C13" s="13" t="s">
        <v>5</v>
      </c>
      <c r="D13" s="14"/>
      <c r="E13" s="15">
        <f>SUM(E11:E12)</f>
        <v>296</v>
      </c>
      <c r="F13" s="15">
        <f>SUM(F11:F12)</f>
        <v>295</v>
      </c>
      <c r="G13" s="15">
        <f>SUM(G11:G12)</f>
        <v>292</v>
      </c>
      <c r="H13" s="15">
        <f>SUM(H11:H12)</f>
        <v>287</v>
      </c>
      <c r="I13" s="15">
        <f>SUM(I11:I12)</f>
        <v>284</v>
      </c>
      <c r="J13" s="15">
        <f aca="true" t="shared" si="2" ref="J13:O13">SUM(J11:J12)</f>
        <v>281</v>
      </c>
      <c r="K13" s="15">
        <f t="shared" si="2"/>
        <v>281</v>
      </c>
      <c r="L13" s="15">
        <f t="shared" si="2"/>
        <v>280</v>
      </c>
      <c r="M13" s="15">
        <f t="shared" si="2"/>
        <v>272</v>
      </c>
      <c r="N13" s="15">
        <f t="shared" si="2"/>
        <v>266</v>
      </c>
      <c r="O13" s="15">
        <f t="shared" si="2"/>
        <v>264</v>
      </c>
    </row>
    <row r="14" spans="1:15" ht="15">
      <c r="A14" s="62">
        <v>72</v>
      </c>
      <c r="B14" s="62" t="s">
        <v>8</v>
      </c>
      <c r="C14" s="16" t="s">
        <v>1</v>
      </c>
      <c r="D14" s="34" t="s">
        <v>3</v>
      </c>
      <c r="E14" s="17">
        <v>314</v>
      </c>
      <c r="F14" s="17">
        <v>315</v>
      </c>
      <c r="G14" s="17">
        <v>316</v>
      </c>
      <c r="H14" s="17">
        <v>319</v>
      </c>
      <c r="I14" s="17">
        <v>317</v>
      </c>
      <c r="J14" s="17">
        <v>313</v>
      </c>
      <c r="K14" s="17">
        <v>312</v>
      </c>
      <c r="L14" s="17">
        <v>312</v>
      </c>
      <c r="M14" s="17">
        <v>312</v>
      </c>
      <c r="N14" s="17">
        <v>312</v>
      </c>
      <c r="O14" s="17">
        <v>311</v>
      </c>
    </row>
    <row r="15" spans="1:15" ht="15">
      <c r="A15" s="63"/>
      <c r="B15" s="63"/>
      <c r="C15" s="11" t="s">
        <v>4</v>
      </c>
      <c r="D15" s="32" t="s">
        <v>3</v>
      </c>
      <c r="E15" s="12">
        <v>67</v>
      </c>
      <c r="F15" s="12">
        <v>65</v>
      </c>
      <c r="G15" s="12">
        <v>64</v>
      </c>
      <c r="H15" s="12">
        <v>64</v>
      </c>
      <c r="I15" s="12">
        <v>63</v>
      </c>
      <c r="J15" s="12">
        <v>63</v>
      </c>
      <c r="K15" s="12">
        <v>61</v>
      </c>
      <c r="L15" s="12">
        <v>61</v>
      </c>
      <c r="M15" s="12">
        <v>61</v>
      </c>
      <c r="N15" s="12">
        <v>61</v>
      </c>
      <c r="O15" s="12">
        <v>61</v>
      </c>
    </row>
    <row r="16" spans="1:15" ht="15">
      <c r="A16" s="64"/>
      <c r="B16" s="64"/>
      <c r="C16" s="13" t="s">
        <v>5</v>
      </c>
      <c r="D16" s="14"/>
      <c r="E16" s="15">
        <f>SUM(E14:E15)</f>
        <v>381</v>
      </c>
      <c r="F16" s="15">
        <f>SUM(F14:F15)</f>
        <v>380</v>
      </c>
      <c r="G16" s="15">
        <f>SUM(G14:G15)</f>
        <v>380</v>
      </c>
      <c r="H16" s="15">
        <f>SUM(H14:H15)</f>
        <v>383</v>
      </c>
      <c r="I16" s="15">
        <f>SUM(I14:I15)</f>
        <v>380</v>
      </c>
      <c r="J16" s="15">
        <f aca="true" t="shared" si="3" ref="J16:O16">SUM(J14:J15)</f>
        <v>376</v>
      </c>
      <c r="K16" s="15">
        <f t="shared" si="3"/>
        <v>373</v>
      </c>
      <c r="L16" s="15">
        <f t="shared" si="3"/>
        <v>373</v>
      </c>
      <c r="M16" s="15">
        <f t="shared" si="3"/>
        <v>373</v>
      </c>
      <c r="N16" s="15">
        <f t="shared" si="3"/>
        <v>373</v>
      </c>
      <c r="O16" s="15">
        <f t="shared" si="3"/>
        <v>372</v>
      </c>
    </row>
    <row r="17" spans="1:15" ht="15">
      <c r="A17" s="62">
        <v>85</v>
      </c>
      <c r="B17" s="62" t="s">
        <v>9</v>
      </c>
      <c r="C17" s="16" t="s">
        <v>1</v>
      </c>
      <c r="D17" s="34" t="s">
        <v>3</v>
      </c>
      <c r="E17" s="17">
        <v>252</v>
      </c>
      <c r="F17" s="17">
        <v>251</v>
      </c>
      <c r="G17" s="17">
        <v>251</v>
      </c>
      <c r="H17" s="17">
        <v>249</v>
      </c>
      <c r="I17" s="17">
        <v>248</v>
      </c>
      <c r="J17" s="17">
        <v>248</v>
      </c>
      <c r="K17" s="17">
        <v>246</v>
      </c>
      <c r="L17" s="17">
        <v>245</v>
      </c>
      <c r="M17" s="17">
        <v>248</v>
      </c>
      <c r="N17" s="17">
        <v>247</v>
      </c>
      <c r="O17" s="17">
        <v>247</v>
      </c>
    </row>
    <row r="18" spans="1:15" ht="15">
      <c r="A18" s="63"/>
      <c r="B18" s="63"/>
      <c r="C18" s="11" t="s">
        <v>4</v>
      </c>
      <c r="D18" s="32" t="s">
        <v>3</v>
      </c>
      <c r="E18" s="12">
        <v>224</v>
      </c>
      <c r="F18" s="12">
        <v>225</v>
      </c>
      <c r="G18" s="12">
        <v>222</v>
      </c>
      <c r="H18" s="12">
        <v>220</v>
      </c>
      <c r="I18" s="12">
        <v>219</v>
      </c>
      <c r="J18" s="12">
        <v>218</v>
      </c>
      <c r="K18" s="12">
        <v>218</v>
      </c>
      <c r="L18" s="12">
        <v>217</v>
      </c>
      <c r="M18" s="12">
        <v>216</v>
      </c>
      <c r="N18" s="12">
        <v>216</v>
      </c>
      <c r="O18" s="12">
        <v>216</v>
      </c>
    </row>
    <row r="19" spans="1:15" ht="15">
      <c r="A19" s="63"/>
      <c r="B19" s="63"/>
      <c r="C19" s="18" t="s">
        <v>5</v>
      </c>
      <c r="D19" s="19"/>
      <c r="E19" s="20">
        <f>SUM(E17:E18)</f>
        <v>476</v>
      </c>
      <c r="F19" s="20">
        <f>SUM(F17:F18)</f>
        <v>476</v>
      </c>
      <c r="G19" s="20">
        <f>SUM(G17:G18)</f>
        <v>473</v>
      </c>
      <c r="H19" s="20">
        <f>SUM(H17:H18)</f>
        <v>469</v>
      </c>
      <c r="I19" s="20">
        <f>SUM(I17:I18)</f>
        <v>467</v>
      </c>
      <c r="J19" s="20">
        <f aca="true" t="shared" si="4" ref="J19:O19">SUM(J17:J18)</f>
        <v>466</v>
      </c>
      <c r="K19" s="20">
        <f t="shared" si="4"/>
        <v>464</v>
      </c>
      <c r="L19" s="20">
        <f t="shared" si="4"/>
        <v>462</v>
      </c>
      <c r="M19" s="20">
        <f t="shared" si="4"/>
        <v>464</v>
      </c>
      <c r="N19" s="20">
        <f t="shared" si="4"/>
        <v>463</v>
      </c>
      <c r="O19" s="20">
        <f t="shared" si="4"/>
        <v>463</v>
      </c>
    </row>
    <row r="20" spans="1:15" ht="15">
      <c r="A20" s="66" t="s">
        <v>10</v>
      </c>
      <c r="B20" s="66"/>
      <c r="C20" s="21" t="s">
        <v>1</v>
      </c>
      <c r="D20" s="33" t="s">
        <v>3</v>
      </c>
      <c r="E20" s="22">
        <v>1460</v>
      </c>
      <c r="F20" s="22">
        <v>1460</v>
      </c>
      <c r="G20" s="22">
        <v>1463</v>
      </c>
      <c r="H20" s="22">
        <v>1462</v>
      </c>
      <c r="I20" s="22">
        <v>1460</v>
      </c>
      <c r="J20" s="22">
        <f>J17+J14+J11+J8+J5</f>
        <v>1454</v>
      </c>
      <c r="K20" s="22">
        <f aca="true" t="shared" si="5" ref="K20:O21">K17+K14+K11+K8+K5</f>
        <v>1456</v>
      </c>
      <c r="L20" s="22">
        <f t="shared" si="5"/>
        <v>1457</v>
      </c>
      <c r="M20" s="22">
        <f t="shared" si="5"/>
        <v>1454</v>
      </c>
      <c r="N20" s="22">
        <f t="shared" si="5"/>
        <v>1451</v>
      </c>
      <c r="O20" s="22">
        <f t="shared" si="5"/>
        <v>1452</v>
      </c>
    </row>
    <row r="21" spans="1:15" ht="15">
      <c r="A21" s="63"/>
      <c r="B21" s="63"/>
      <c r="C21" s="11" t="s">
        <v>4</v>
      </c>
      <c r="D21" s="32" t="s">
        <v>3</v>
      </c>
      <c r="E21" s="12">
        <v>900</v>
      </c>
      <c r="F21" s="12">
        <v>894</v>
      </c>
      <c r="G21" s="12">
        <v>883</v>
      </c>
      <c r="H21" s="12">
        <v>877</v>
      </c>
      <c r="I21" s="12">
        <v>871</v>
      </c>
      <c r="J21" s="12">
        <f>J18+J15+J12+J9+J6</f>
        <v>867</v>
      </c>
      <c r="K21" s="12">
        <f t="shared" si="5"/>
        <v>861</v>
      </c>
      <c r="L21" s="12">
        <f t="shared" si="5"/>
        <v>858</v>
      </c>
      <c r="M21" s="12">
        <f t="shared" si="5"/>
        <v>851</v>
      </c>
      <c r="N21" s="12">
        <f t="shared" si="5"/>
        <v>846</v>
      </c>
      <c r="O21" s="12">
        <f t="shared" si="5"/>
        <v>844</v>
      </c>
    </row>
    <row r="22" spans="1:15" ht="15">
      <c r="A22" s="67"/>
      <c r="B22" s="67"/>
      <c r="C22" s="50" t="s">
        <v>5</v>
      </c>
      <c r="D22" s="52"/>
      <c r="E22" s="51">
        <f>SUM(E20:E21)</f>
        <v>2360</v>
      </c>
      <c r="F22" s="51">
        <f>SUM(F20:F21)</f>
        <v>2354</v>
      </c>
      <c r="G22" s="51">
        <f>SUM(G20:G21)</f>
        <v>2346</v>
      </c>
      <c r="H22" s="51">
        <f>SUM(H20:H21)</f>
        <v>2339</v>
      </c>
      <c r="I22" s="51">
        <f>SUM(I20:I21)</f>
        <v>2331</v>
      </c>
      <c r="J22" s="51">
        <f aca="true" t="shared" si="6" ref="J22:O22">SUM(J20:J21)</f>
        <v>2321</v>
      </c>
      <c r="K22" s="51">
        <f t="shared" si="6"/>
        <v>2317</v>
      </c>
      <c r="L22" s="51">
        <f t="shared" si="6"/>
        <v>2315</v>
      </c>
      <c r="M22" s="51">
        <f t="shared" si="6"/>
        <v>2305</v>
      </c>
      <c r="N22" s="51">
        <f t="shared" si="6"/>
        <v>2297</v>
      </c>
      <c r="O22" s="51">
        <f t="shared" si="6"/>
        <v>2296</v>
      </c>
    </row>
    <row r="23" spans="1:15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  <c r="O23" s="8"/>
    </row>
    <row r="24" spans="1:15" ht="15">
      <c r="A24" s="60" t="s">
        <v>31</v>
      </c>
      <c r="B24" s="60"/>
      <c r="C24" s="7"/>
      <c r="D24" s="7"/>
      <c r="E24" s="7"/>
      <c r="F24" s="7"/>
      <c r="G24" s="7"/>
      <c r="H24" s="7"/>
      <c r="I24" s="30"/>
      <c r="J24" s="30"/>
      <c r="K24" s="30"/>
      <c r="L24" s="30"/>
      <c r="M24" s="30"/>
      <c r="N24" s="8"/>
      <c r="O24" s="8"/>
    </row>
    <row r="25" spans="1:15" ht="15">
      <c r="A25" s="7"/>
      <c r="B25" s="7"/>
      <c r="C25" s="7"/>
      <c r="D25" s="7"/>
      <c r="E25" s="31"/>
      <c r="F25" s="31"/>
      <c r="G25" s="31"/>
      <c r="H25" s="31"/>
      <c r="I25" s="29"/>
      <c r="J25" s="29"/>
      <c r="K25" s="29"/>
      <c r="L25" s="29"/>
      <c r="M25" s="65" t="s">
        <v>17</v>
      </c>
      <c r="N25" s="65"/>
      <c r="O25" s="65"/>
    </row>
    <row r="26" spans="5:12" ht="15">
      <c r="E26" s="4"/>
      <c r="F26" s="4"/>
      <c r="G26" s="4"/>
      <c r="H26" s="4"/>
      <c r="I26" s="4"/>
      <c r="J26" s="4"/>
      <c r="K26" s="4"/>
      <c r="L26" s="4"/>
    </row>
    <row r="27" spans="5:12" ht="15">
      <c r="E27" s="4"/>
      <c r="F27" s="4"/>
      <c r="G27" s="4"/>
      <c r="H27" s="4"/>
      <c r="I27" s="4"/>
      <c r="J27" s="4"/>
      <c r="K27" s="4"/>
      <c r="L27" s="4"/>
    </row>
  </sheetData>
  <sheetProtection/>
  <mergeCells count="14">
    <mergeCell ref="A1:O1"/>
    <mergeCell ref="A11:A13"/>
    <mergeCell ref="B11:B13"/>
    <mergeCell ref="A14:A16"/>
    <mergeCell ref="B14:B16"/>
    <mergeCell ref="A20:B22"/>
    <mergeCell ref="A17:A19"/>
    <mergeCell ref="B17:B19"/>
    <mergeCell ref="A5:A7"/>
    <mergeCell ref="M25:O25"/>
    <mergeCell ref="B5:B7"/>
    <mergeCell ref="A8:A10"/>
    <mergeCell ref="B8:B10"/>
    <mergeCell ref="A24:B24"/>
  </mergeCells>
  <hyperlinks>
    <hyperlink ref="M25" location="Sommaire!A1" display="Retour sommaire"/>
  </hyperlinks>
  <printOptions/>
  <pageMargins left="0.196850393700787" right="0.196850393700787" top="0.708661417322835" bottom="0.984251968503937" header="0.31496062992126" footer="0.31496062992126"/>
  <pageSetup cellComments="atEnd" fitToHeight="0" fitToWidth="1" horizontalDpi="600" verticalDpi="600" orientation="landscape" paperSize="9" scale="76" r:id="rId2"/>
  <headerFooter>
    <oddHeader>&amp;RAcadémie de Nantes
Rectorat</oddHeader>
    <oddFooter>&amp;L&amp;G&amp;Cpage : &amp;P /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D27" sqref="D27"/>
    </sheetView>
  </sheetViews>
  <sheetFormatPr defaultColWidth="11.421875" defaultRowHeight="15"/>
  <cols>
    <col min="1" max="1" width="13.140625" style="2" customWidth="1"/>
    <col min="2" max="2" width="18.00390625" style="2" bestFit="1" customWidth="1"/>
    <col min="3" max="3" width="25.57421875" style="2" bestFit="1" customWidth="1"/>
    <col min="4" max="8" width="7.7109375" style="2" customWidth="1"/>
    <col min="9" max="14" width="7.7109375" style="1" customWidth="1"/>
    <col min="15" max="16384" width="11.421875" style="1" customWidth="1"/>
  </cols>
  <sheetData>
    <row r="1" spans="1:14" ht="31.5" customHeight="1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">
      <c r="A2" s="5" t="s">
        <v>18</v>
      </c>
      <c r="B2" s="6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8"/>
    </row>
    <row r="3" spans="1:14" ht="15">
      <c r="A3" s="9"/>
      <c r="B3" s="9"/>
      <c r="C3" s="9"/>
      <c r="D3" s="10">
        <v>2010</v>
      </c>
      <c r="E3" s="10">
        <v>2011</v>
      </c>
      <c r="F3" s="10">
        <v>2012</v>
      </c>
      <c r="G3" s="10">
        <v>2013</v>
      </c>
      <c r="H3" s="10">
        <v>2014</v>
      </c>
      <c r="I3" s="10">
        <v>2015</v>
      </c>
      <c r="J3" s="10">
        <v>2016</v>
      </c>
      <c r="K3" s="10">
        <v>2017</v>
      </c>
      <c r="L3" s="10">
        <v>2018</v>
      </c>
      <c r="M3" s="10">
        <v>2019</v>
      </c>
      <c r="N3" s="10">
        <v>2020</v>
      </c>
    </row>
    <row r="4" spans="1:14" ht="15">
      <c r="A4" s="63">
        <v>44</v>
      </c>
      <c r="B4" s="63" t="s">
        <v>0</v>
      </c>
      <c r="C4" s="11" t="s">
        <v>1</v>
      </c>
      <c r="D4" s="12">
        <v>563</v>
      </c>
      <c r="E4" s="12">
        <v>560</v>
      </c>
      <c r="F4" s="12">
        <v>558</v>
      </c>
      <c r="G4" s="12">
        <v>559</v>
      </c>
      <c r="H4" s="12">
        <v>559</v>
      </c>
      <c r="I4" s="12">
        <f>'Elémentaires ou primaires'!J5+Maternelles!J5</f>
        <v>556</v>
      </c>
      <c r="J4" s="12">
        <f>'Elémentaires ou primaires'!K5+Maternelles!K5</f>
        <v>554</v>
      </c>
      <c r="K4" s="12">
        <v>555</v>
      </c>
      <c r="L4" s="12">
        <f>'Elémentaires ou primaires'!M5+Maternelles!M5</f>
        <v>552</v>
      </c>
      <c r="M4" s="12">
        <v>550</v>
      </c>
      <c r="N4" s="12">
        <v>548</v>
      </c>
    </row>
    <row r="5" spans="1:14" ht="15">
      <c r="A5" s="63"/>
      <c r="B5" s="63"/>
      <c r="C5" s="11" t="s">
        <v>4</v>
      </c>
      <c r="D5" s="12">
        <v>257</v>
      </c>
      <c r="E5" s="12">
        <v>257</v>
      </c>
      <c r="F5" s="12">
        <v>253</v>
      </c>
      <c r="G5" s="12">
        <v>253</v>
      </c>
      <c r="H5" s="12">
        <v>251</v>
      </c>
      <c r="I5" s="12">
        <f>'Elémentaires ou primaires'!J6+Maternelles!J6</f>
        <v>249</v>
      </c>
      <c r="J5" s="12">
        <f>'Elémentaires ou primaires'!K6+Maternelles!K6</f>
        <v>248</v>
      </c>
      <c r="K5" s="12">
        <v>248</v>
      </c>
      <c r="L5" s="12">
        <f>'Elémentaires ou primaires'!M6+Maternelles!M6</f>
        <v>248</v>
      </c>
      <c r="M5" s="12">
        <v>247</v>
      </c>
      <c r="N5" s="12">
        <v>247</v>
      </c>
    </row>
    <row r="6" spans="1:14" ht="15">
      <c r="A6" s="64"/>
      <c r="B6" s="64"/>
      <c r="C6" s="13" t="s">
        <v>5</v>
      </c>
      <c r="D6" s="14">
        <v>820</v>
      </c>
      <c r="E6" s="14">
        <v>817</v>
      </c>
      <c r="F6" s="14">
        <v>811</v>
      </c>
      <c r="G6" s="14">
        <v>812</v>
      </c>
      <c r="H6" s="14">
        <v>810</v>
      </c>
      <c r="I6" s="15">
        <f>'Elémentaires ou primaires'!J7+Maternelles!J7</f>
        <v>805</v>
      </c>
      <c r="J6" s="15">
        <f>'Elémentaires ou primaires'!K7+Maternelles!K7</f>
        <v>802</v>
      </c>
      <c r="K6" s="15">
        <f>K5+K4</f>
        <v>803</v>
      </c>
      <c r="L6" s="15">
        <f>'Elémentaires ou primaires'!M7+Maternelles!M7</f>
        <v>800</v>
      </c>
      <c r="M6" s="15">
        <f>M5+M4</f>
        <v>797</v>
      </c>
      <c r="N6" s="15">
        <f>N5+N4</f>
        <v>795</v>
      </c>
    </row>
    <row r="7" spans="1:14" ht="15">
      <c r="A7" s="62">
        <v>49</v>
      </c>
      <c r="B7" s="62" t="s">
        <v>6</v>
      </c>
      <c r="C7" s="16" t="s">
        <v>1</v>
      </c>
      <c r="D7" s="17">
        <v>449</v>
      </c>
      <c r="E7" s="17">
        <v>445</v>
      </c>
      <c r="F7" s="17">
        <v>443</v>
      </c>
      <c r="G7" s="17">
        <v>443</v>
      </c>
      <c r="H7" s="17">
        <v>441</v>
      </c>
      <c r="I7" s="17">
        <f>'Elémentaires ou primaires'!J8+Maternelles!J8</f>
        <v>437</v>
      </c>
      <c r="J7" s="17">
        <f>'Elémentaires ou primaires'!K8+Maternelles!K8</f>
        <v>435</v>
      </c>
      <c r="K7" s="17">
        <v>431</v>
      </c>
      <c r="L7" s="17">
        <f>'Elémentaires ou primaires'!M8+Maternelles!M8</f>
        <v>430</v>
      </c>
      <c r="M7" s="17">
        <v>427</v>
      </c>
      <c r="N7" s="17">
        <v>427</v>
      </c>
    </row>
    <row r="8" spans="1:14" ht="15">
      <c r="A8" s="63"/>
      <c r="B8" s="63"/>
      <c r="C8" s="11" t="s">
        <v>4</v>
      </c>
      <c r="D8" s="12">
        <v>250</v>
      </c>
      <c r="E8" s="12">
        <v>244</v>
      </c>
      <c r="F8" s="12">
        <v>240</v>
      </c>
      <c r="G8" s="12">
        <v>238</v>
      </c>
      <c r="H8" s="12">
        <v>238</v>
      </c>
      <c r="I8" s="12">
        <f>'Elémentaires ou primaires'!J9+Maternelles!J9</f>
        <v>238</v>
      </c>
      <c r="J8" s="12">
        <f>'Elémentaires ou primaires'!K9+Maternelles!K9</f>
        <v>236</v>
      </c>
      <c r="K8" s="12">
        <v>236</v>
      </c>
      <c r="L8" s="12">
        <f>'Elémentaires ou primaires'!M9+Maternelles!M9</f>
        <v>233</v>
      </c>
      <c r="M8" s="12">
        <v>232</v>
      </c>
      <c r="N8" s="12">
        <v>231</v>
      </c>
    </row>
    <row r="9" spans="1:14" ht="15">
      <c r="A9" s="64"/>
      <c r="B9" s="64"/>
      <c r="C9" s="13" t="s">
        <v>5</v>
      </c>
      <c r="D9" s="14">
        <v>699</v>
      </c>
      <c r="E9" s="14">
        <v>689</v>
      </c>
      <c r="F9" s="14">
        <v>683</v>
      </c>
      <c r="G9" s="14">
        <v>681</v>
      </c>
      <c r="H9" s="14">
        <v>679</v>
      </c>
      <c r="I9" s="15">
        <f>'Elémentaires ou primaires'!J10+Maternelles!J10</f>
        <v>675</v>
      </c>
      <c r="J9" s="15">
        <f>'Elémentaires ou primaires'!K10+Maternelles!K10</f>
        <v>671</v>
      </c>
      <c r="K9" s="15">
        <f>K8+K7</f>
        <v>667</v>
      </c>
      <c r="L9" s="15">
        <f>'Elémentaires ou primaires'!M10+Maternelles!M10</f>
        <v>663</v>
      </c>
      <c r="M9" s="15">
        <f>M8+M7</f>
        <v>659</v>
      </c>
      <c r="N9" s="15">
        <f>N8+N7</f>
        <v>658</v>
      </c>
    </row>
    <row r="10" spans="1:14" ht="15">
      <c r="A10" s="62">
        <v>53</v>
      </c>
      <c r="B10" s="62" t="s">
        <v>7</v>
      </c>
      <c r="C10" s="16" t="s">
        <v>1</v>
      </c>
      <c r="D10" s="17">
        <v>239</v>
      </c>
      <c r="E10" s="17">
        <v>237</v>
      </c>
      <c r="F10" s="17">
        <v>236</v>
      </c>
      <c r="G10" s="17">
        <v>235</v>
      </c>
      <c r="H10" s="17">
        <v>235</v>
      </c>
      <c r="I10" s="17">
        <f>'Elémentaires ou primaires'!J11+Maternelles!J11</f>
        <v>232</v>
      </c>
      <c r="J10" s="17">
        <f>'Elémentaires ou primaires'!K11+Maternelles!K11</f>
        <v>230</v>
      </c>
      <c r="K10" s="17">
        <v>230</v>
      </c>
      <c r="L10" s="17">
        <f>'Elémentaires ou primaires'!M11+Maternelles!M11</f>
        <v>225</v>
      </c>
      <c r="M10" s="17">
        <v>219</v>
      </c>
      <c r="N10" s="17">
        <v>219</v>
      </c>
    </row>
    <row r="11" spans="1:14" ht="15">
      <c r="A11" s="63"/>
      <c r="B11" s="63"/>
      <c r="C11" s="11" t="s">
        <v>4</v>
      </c>
      <c r="D11" s="12">
        <v>109</v>
      </c>
      <c r="E11" s="12">
        <v>108</v>
      </c>
      <c r="F11" s="12">
        <v>108</v>
      </c>
      <c r="G11" s="12">
        <v>106</v>
      </c>
      <c r="H11" s="12">
        <v>104</v>
      </c>
      <c r="I11" s="12">
        <f>'Elémentaires ou primaires'!J12+Maternelles!J12</f>
        <v>103</v>
      </c>
      <c r="J11" s="12">
        <f>'Elémentaires ou primaires'!K12+Maternelles!K12</f>
        <v>101</v>
      </c>
      <c r="K11" s="12">
        <v>99</v>
      </c>
      <c r="L11" s="12">
        <f>'Elémentaires ou primaires'!M12+Maternelles!M12</f>
        <v>96</v>
      </c>
      <c r="M11" s="12">
        <v>93</v>
      </c>
      <c r="N11" s="12">
        <v>92</v>
      </c>
    </row>
    <row r="12" spans="1:14" ht="15">
      <c r="A12" s="64"/>
      <c r="B12" s="64"/>
      <c r="C12" s="13" t="s">
        <v>5</v>
      </c>
      <c r="D12" s="14">
        <v>348</v>
      </c>
      <c r="E12" s="14">
        <v>345</v>
      </c>
      <c r="F12" s="14">
        <v>344</v>
      </c>
      <c r="G12" s="14">
        <v>341</v>
      </c>
      <c r="H12" s="14">
        <v>339</v>
      </c>
      <c r="I12" s="15">
        <f>'Elémentaires ou primaires'!J13+Maternelles!J13</f>
        <v>335</v>
      </c>
      <c r="J12" s="15">
        <f>'Elémentaires ou primaires'!K13+Maternelles!K13</f>
        <v>331</v>
      </c>
      <c r="K12" s="15">
        <f>K11+K10</f>
        <v>329</v>
      </c>
      <c r="L12" s="15">
        <f>'Elémentaires ou primaires'!M13+Maternelles!M13</f>
        <v>321</v>
      </c>
      <c r="M12" s="15">
        <f>M11+M10</f>
        <v>312</v>
      </c>
      <c r="N12" s="15">
        <f>N11+N10</f>
        <v>311</v>
      </c>
    </row>
    <row r="13" spans="1:14" ht="15">
      <c r="A13" s="62">
        <v>72</v>
      </c>
      <c r="B13" s="62" t="s">
        <v>8</v>
      </c>
      <c r="C13" s="16" t="s">
        <v>1</v>
      </c>
      <c r="D13" s="17">
        <v>433</v>
      </c>
      <c r="E13" s="17">
        <v>423</v>
      </c>
      <c r="F13" s="17">
        <v>422</v>
      </c>
      <c r="G13" s="17">
        <v>420</v>
      </c>
      <c r="H13" s="17">
        <v>418</v>
      </c>
      <c r="I13" s="17">
        <f>'Elémentaires ou primaires'!J14+Maternelles!J14</f>
        <v>412</v>
      </c>
      <c r="J13" s="17">
        <f>'Elémentaires ou primaires'!K14+Maternelles!K14</f>
        <v>409</v>
      </c>
      <c r="K13" s="17">
        <v>409</v>
      </c>
      <c r="L13" s="17">
        <f>'Elémentaires ou primaires'!M14+Maternelles!M14</f>
        <v>408</v>
      </c>
      <c r="M13" s="17">
        <v>407</v>
      </c>
      <c r="N13" s="17">
        <v>406</v>
      </c>
    </row>
    <row r="14" spans="1:14" ht="15">
      <c r="A14" s="63"/>
      <c r="B14" s="63"/>
      <c r="C14" s="11" t="s">
        <v>4</v>
      </c>
      <c r="D14" s="12">
        <v>69</v>
      </c>
      <c r="E14" s="12">
        <v>67</v>
      </c>
      <c r="F14" s="12">
        <v>66</v>
      </c>
      <c r="G14" s="12">
        <v>66</v>
      </c>
      <c r="H14" s="12">
        <v>65</v>
      </c>
      <c r="I14" s="12">
        <f>'Elémentaires ou primaires'!J15+Maternelles!J15</f>
        <v>64</v>
      </c>
      <c r="J14" s="12">
        <f>'Elémentaires ou primaires'!K15+Maternelles!K15</f>
        <v>62</v>
      </c>
      <c r="K14" s="12">
        <v>62</v>
      </c>
      <c r="L14" s="12">
        <f>'Elémentaires ou primaires'!M15+Maternelles!M15</f>
        <v>62</v>
      </c>
      <c r="M14" s="12">
        <v>62</v>
      </c>
      <c r="N14" s="12">
        <v>62</v>
      </c>
    </row>
    <row r="15" spans="1:14" ht="15">
      <c r="A15" s="64"/>
      <c r="B15" s="64"/>
      <c r="C15" s="13" t="s">
        <v>5</v>
      </c>
      <c r="D15" s="14">
        <v>502</v>
      </c>
      <c r="E15" s="14">
        <v>490</v>
      </c>
      <c r="F15" s="14">
        <v>488</v>
      </c>
      <c r="G15" s="14">
        <v>486</v>
      </c>
      <c r="H15" s="14">
        <v>483</v>
      </c>
      <c r="I15" s="15">
        <f>'Elémentaires ou primaires'!J16+Maternelles!J16</f>
        <v>476</v>
      </c>
      <c r="J15" s="15">
        <f>'Elémentaires ou primaires'!K16+Maternelles!K16</f>
        <v>471</v>
      </c>
      <c r="K15" s="15">
        <f>K14+K13</f>
        <v>471</v>
      </c>
      <c r="L15" s="15">
        <f>'Elémentaires ou primaires'!M16+Maternelles!M16</f>
        <v>470</v>
      </c>
      <c r="M15" s="15">
        <f>M14+M13</f>
        <v>469</v>
      </c>
      <c r="N15" s="15">
        <f>N14+N13</f>
        <v>468</v>
      </c>
    </row>
    <row r="16" spans="1:14" ht="15">
      <c r="A16" s="62">
        <v>85</v>
      </c>
      <c r="B16" s="62" t="s">
        <v>9</v>
      </c>
      <c r="C16" s="16" t="s">
        <v>1</v>
      </c>
      <c r="D16" s="17">
        <v>318</v>
      </c>
      <c r="E16" s="17">
        <v>315</v>
      </c>
      <c r="F16" s="17">
        <v>315</v>
      </c>
      <c r="G16" s="17">
        <v>310</v>
      </c>
      <c r="H16" s="17">
        <v>311</v>
      </c>
      <c r="I16" s="17">
        <f>'Elémentaires ou primaires'!J17+Maternelles!J17</f>
        <v>310</v>
      </c>
      <c r="J16" s="17">
        <f>'Elémentaires ou primaires'!K17+Maternelles!K17</f>
        <v>309</v>
      </c>
      <c r="K16" s="17">
        <v>308</v>
      </c>
      <c r="L16" s="17">
        <f>'Elémentaires ou primaires'!M17+Maternelles!M17</f>
        <v>308</v>
      </c>
      <c r="M16" s="17">
        <v>305</v>
      </c>
      <c r="N16" s="17">
        <v>303</v>
      </c>
    </row>
    <row r="17" spans="1:14" ht="15">
      <c r="A17" s="63"/>
      <c r="B17" s="63"/>
      <c r="C17" s="11" t="s">
        <v>4</v>
      </c>
      <c r="D17" s="12">
        <v>230</v>
      </c>
      <c r="E17" s="12">
        <v>228</v>
      </c>
      <c r="F17" s="12">
        <v>225</v>
      </c>
      <c r="G17" s="12">
        <v>223</v>
      </c>
      <c r="H17" s="12">
        <v>221</v>
      </c>
      <c r="I17" s="12">
        <f>'Elémentaires ou primaires'!J18+Maternelles!J18</f>
        <v>220</v>
      </c>
      <c r="J17" s="12">
        <f>'Elémentaires ou primaires'!K18+Maternelles!K18</f>
        <v>220</v>
      </c>
      <c r="K17" s="12">
        <v>219</v>
      </c>
      <c r="L17" s="12">
        <f>'Elémentaires ou primaires'!M18+Maternelles!M18</f>
        <v>218</v>
      </c>
      <c r="M17" s="12">
        <v>217</v>
      </c>
      <c r="N17" s="12">
        <v>217</v>
      </c>
    </row>
    <row r="18" spans="1:14" ht="15">
      <c r="A18" s="63"/>
      <c r="B18" s="63"/>
      <c r="C18" s="18" t="s">
        <v>5</v>
      </c>
      <c r="D18" s="19">
        <v>548</v>
      </c>
      <c r="E18" s="19">
        <v>543</v>
      </c>
      <c r="F18" s="19">
        <v>540</v>
      </c>
      <c r="G18" s="19">
        <v>533</v>
      </c>
      <c r="H18" s="19">
        <v>532</v>
      </c>
      <c r="I18" s="20">
        <f>'Elémentaires ou primaires'!J19+Maternelles!J19</f>
        <v>530</v>
      </c>
      <c r="J18" s="20">
        <f>'Elémentaires ou primaires'!K19+Maternelles!K19</f>
        <v>529</v>
      </c>
      <c r="K18" s="20">
        <f>K17+K16</f>
        <v>527</v>
      </c>
      <c r="L18" s="20">
        <f>'Elémentaires ou primaires'!M19+Maternelles!M19</f>
        <v>526</v>
      </c>
      <c r="M18" s="20">
        <f>M17+M16</f>
        <v>522</v>
      </c>
      <c r="N18" s="20">
        <f>N17+N16</f>
        <v>520</v>
      </c>
    </row>
    <row r="19" spans="1:14" ht="15">
      <c r="A19" s="66" t="s">
        <v>10</v>
      </c>
      <c r="B19" s="66"/>
      <c r="C19" s="21" t="s">
        <v>1</v>
      </c>
      <c r="D19" s="22">
        <v>2002</v>
      </c>
      <c r="E19" s="22">
        <v>1980</v>
      </c>
      <c r="F19" s="22">
        <v>1974</v>
      </c>
      <c r="G19" s="22">
        <v>1967</v>
      </c>
      <c r="H19" s="22">
        <v>1964</v>
      </c>
      <c r="I19" s="22">
        <f>'Elémentaires ou primaires'!J20+Maternelles!J20</f>
        <v>1947</v>
      </c>
      <c r="J19" s="22">
        <f>'Elémentaires ou primaires'!K20+Maternelles!K20</f>
        <v>1937</v>
      </c>
      <c r="K19" s="22">
        <f>+K16+K13+K10+K7+K4</f>
        <v>1933</v>
      </c>
      <c r="L19" s="22">
        <f>'Elémentaires ou primaires'!M20+Maternelles!M20</f>
        <v>1923</v>
      </c>
      <c r="M19" s="22">
        <v>1908</v>
      </c>
      <c r="N19" s="22">
        <v>1903</v>
      </c>
    </row>
    <row r="20" spans="1:14" ht="15">
      <c r="A20" s="63"/>
      <c r="B20" s="63"/>
      <c r="C20" s="11" t="s">
        <v>4</v>
      </c>
      <c r="D20" s="12">
        <v>915</v>
      </c>
      <c r="E20" s="12">
        <v>904</v>
      </c>
      <c r="F20" s="12">
        <v>892</v>
      </c>
      <c r="G20" s="12">
        <v>886</v>
      </c>
      <c r="H20" s="12">
        <v>879</v>
      </c>
      <c r="I20" s="12">
        <f>'Elémentaires ou primaires'!J21+Maternelles!J21</f>
        <v>874</v>
      </c>
      <c r="J20" s="12">
        <f>'Elémentaires ou primaires'!K21+Maternelles!K21</f>
        <v>867</v>
      </c>
      <c r="K20" s="12">
        <f>+K17+K14+K11+K8+K5</f>
        <v>864</v>
      </c>
      <c r="L20" s="12">
        <f>'Elémentaires ou primaires'!M21+Maternelles!M21</f>
        <v>857</v>
      </c>
      <c r="M20" s="12">
        <v>851</v>
      </c>
      <c r="N20" s="12">
        <v>849</v>
      </c>
    </row>
    <row r="21" spans="1:14" ht="15">
      <c r="A21" s="63"/>
      <c r="B21" s="63"/>
      <c r="C21" s="53" t="s">
        <v>5</v>
      </c>
      <c r="D21" s="54">
        <v>2917</v>
      </c>
      <c r="E21" s="54">
        <v>2884</v>
      </c>
      <c r="F21" s="54">
        <v>2866</v>
      </c>
      <c r="G21" s="54">
        <v>2853</v>
      </c>
      <c r="H21" s="54">
        <v>2843</v>
      </c>
      <c r="I21" s="55">
        <f aca="true" t="shared" si="0" ref="I21:N21">I20+I19</f>
        <v>2821</v>
      </c>
      <c r="J21" s="55">
        <f t="shared" si="0"/>
        <v>2804</v>
      </c>
      <c r="K21" s="55">
        <f t="shared" si="0"/>
        <v>2797</v>
      </c>
      <c r="L21" s="55">
        <f t="shared" si="0"/>
        <v>2780</v>
      </c>
      <c r="M21" s="55">
        <f t="shared" si="0"/>
        <v>2759</v>
      </c>
      <c r="N21" s="55">
        <f t="shared" si="0"/>
        <v>2752</v>
      </c>
    </row>
    <row r="22" spans="1:14" ht="15">
      <c r="A22" s="63"/>
      <c r="B22" s="63"/>
      <c r="C22" s="23" t="s">
        <v>14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15">
      <c r="A23" s="63"/>
      <c r="B23" s="63"/>
      <c r="C23" s="23" t="s">
        <v>15</v>
      </c>
      <c r="D23" s="24">
        <v>557</v>
      </c>
      <c r="E23" s="24">
        <v>530</v>
      </c>
      <c r="F23" s="24">
        <v>520</v>
      </c>
      <c r="G23" s="24">
        <v>514</v>
      </c>
      <c r="H23" s="24">
        <v>512</v>
      </c>
      <c r="I23" s="25">
        <f>Maternelles!J22</f>
        <v>500</v>
      </c>
      <c r="J23" s="25">
        <f>Maternelles!K22</f>
        <v>487</v>
      </c>
      <c r="K23" s="25">
        <f>Maternelles!L22</f>
        <v>482</v>
      </c>
      <c r="L23" s="25">
        <f>Maternelles!M22</f>
        <v>475</v>
      </c>
      <c r="M23" s="25">
        <f>Maternelles!N22</f>
        <v>462</v>
      </c>
      <c r="N23" s="25">
        <f>Maternelles!O22</f>
        <v>456</v>
      </c>
    </row>
    <row r="24" spans="1:14" ht="15">
      <c r="A24" s="67"/>
      <c r="B24" s="67"/>
      <c r="C24" s="26" t="s">
        <v>16</v>
      </c>
      <c r="D24" s="27">
        <v>2360</v>
      </c>
      <c r="E24" s="27">
        <v>2354</v>
      </c>
      <c r="F24" s="27">
        <v>2346</v>
      </c>
      <c r="G24" s="27">
        <v>2339</v>
      </c>
      <c r="H24" s="27">
        <v>2331</v>
      </c>
      <c r="I24" s="28">
        <f>'Elémentaires ou primaires'!J22</f>
        <v>2321</v>
      </c>
      <c r="J24" s="28">
        <f>'Elémentaires ou primaires'!K22</f>
        <v>2317</v>
      </c>
      <c r="K24" s="28">
        <f>+'Elémentaires ou primaires'!L22</f>
        <v>2315</v>
      </c>
      <c r="L24" s="28">
        <f>'Elémentaires ou primaires'!M22</f>
        <v>2305</v>
      </c>
      <c r="M24" s="28">
        <f>+'Elémentaires ou primaires'!N22</f>
        <v>2297</v>
      </c>
      <c r="N24" s="28">
        <f>+'Elémentaires ou primaires'!O22</f>
        <v>2296</v>
      </c>
    </row>
    <row r="25" spans="1:14" ht="15">
      <c r="A25" s="7"/>
      <c r="B25" s="7"/>
      <c r="C25" s="7"/>
      <c r="D25" s="7"/>
      <c r="E25" s="7"/>
      <c r="F25" s="7"/>
      <c r="G25" s="7"/>
      <c r="H25" s="29"/>
      <c r="I25" s="29"/>
      <c r="J25" s="29"/>
      <c r="K25" s="8"/>
      <c r="L25" s="8"/>
      <c r="M25" s="29"/>
      <c r="N25" s="8"/>
    </row>
    <row r="26" spans="1:14" ht="15">
      <c r="A26" s="60" t="s">
        <v>31</v>
      </c>
      <c r="B26" s="60"/>
      <c r="C26" s="7"/>
      <c r="D26" s="7"/>
      <c r="E26" s="7"/>
      <c r="F26" s="7"/>
      <c r="G26" s="7"/>
      <c r="H26" s="7"/>
      <c r="I26" s="8"/>
      <c r="J26" s="8"/>
      <c r="K26" s="8"/>
      <c r="L26" s="65" t="s">
        <v>17</v>
      </c>
      <c r="M26" s="65"/>
      <c r="N26" s="65"/>
    </row>
    <row r="28" spans="4:8" ht="15">
      <c r="D28" s="4"/>
      <c r="E28" s="4"/>
      <c r="F28" s="4"/>
      <c r="G28" s="4"/>
      <c r="H28" s="4"/>
    </row>
    <row r="29" spans="4:8" ht="15">
      <c r="D29" s="4"/>
      <c r="E29" s="4"/>
      <c r="F29" s="4"/>
      <c r="G29" s="4"/>
      <c r="H29" s="4"/>
    </row>
    <row r="30" spans="4:8" ht="15">
      <c r="D30" s="4"/>
      <c r="E30" s="4"/>
      <c r="F30" s="4"/>
      <c r="G30" s="4"/>
      <c r="H30" s="4"/>
    </row>
  </sheetData>
  <sheetProtection/>
  <mergeCells count="14">
    <mergeCell ref="A10:A12"/>
    <mergeCell ref="B10:B12"/>
    <mergeCell ref="A13:A15"/>
    <mergeCell ref="B13:B15"/>
    <mergeCell ref="A1:N1"/>
    <mergeCell ref="A16:A18"/>
    <mergeCell ref="B16:B18"/>
    <mergeCell ref="A4:A6"/>
    <mergeCell ref="B4:B6"/>
    <mergeCell ref="L26:N26"/>
    <mergeCell ref="A19:B24"/>
    <mergeCell ref="A7:A9"/>
    <mergeCell ref="B7:B9"/>
    <mergeCell ref="A26:B26"/>
  </mergeCells>
  <hyperlinks>
    <hyperlink ref="L26" location="Sommaire!A1" display="Retour sommaire"/>
  </hyperlinks>
  <printOptions/>
  <pageMargins left="0.196850393700787" right="0.196850393700787" top="0.708661417322835" bottom="0.984251968503937" header="0.31496062992126" footer="0.31496062992126"/>
  <pageSetup cellComments="atEnd" fitToHeight="0" fitToWidth="1" horizontalDpi="600" verticalDpi="600" orientation="landscape" paperSize="9" scale="97" r:id="rId2"/>
  <headerFooter>
    <oddHeader>&amp;RAcadémie de Nantes
Rectorat</oddHeader>
    <oddFooter>&amp;L&amp;G&amp;Cpage :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cpoutet</dc:creator>
  <cp:keywords/>
  <dc:description/>
  <cp:lastModifiedBy>Besnard Melanie</cp:lastModifiedBy>
  <cp:lastPrinted>2018-12-06T13:53:47Z</cp:lastPrinted>
  <dcterms:created xsi:type="dcterms:W3CDTF">2015-08-21T06:54:34Z</dcterms:created>
  <dcterms:modified xsi:type="dcterms:W3CDTF">2021-05-04T13:07:41Z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