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académie" sheetId="1" r:id="rId1"/>
    <sheet name="44" sheetId="2" r:id="rId2"/>
    <sheet name="49" sheetId="3" r:id="rId3"/>
    <sheet name="53" sheetId="4" r:id="rId4"/>
    <sheet name="72" sheetId="5" r:id="rId5"/>
    <sheet name="85" sheetId="6" r:id="rId6"/>
  </sheets>
  <definedNames/>
  <calcPr calcMode="manual" fullCalcOnLoad="1"/>
</workbook>
</file>

<file path=xl/sharedStrings.xml><?xml version="1.0" encoding="utf-8"?>
<sst xmlns="http://schemas.openxmlformats.org/spreadsheetml/2006/main" count="131" uniqueCount="20">
  <si>
    <t>PRODUCTION</t>
  </si>
  <si>
    <t>SERVICES</t>
  </si>
  <si>
    <t>Académie de Nantes</t>
  </si>
  <si>
    <t>TOTAL PUBLIC</t>
  </si>
  <si>
    <t>TOTAL PRIVE</t>
  </si>
  <si>
    <t>TOTAL PUBLIC + PRIVE</t>
  </si>
  <si>
    <t>Formation</t>
  </si>
  <si>
    <t>Effectifs d'élèves par catégories de spécialité en base 100</t>
  </si>
  <si>
    <t>TOTAL PRODUCTION</t>
  </si>
  <si>
    <t>TOTAL SERVICES</t>
  </si>
  <si>
    <t>Loire-Atlantique</t>
  </si>
  <si>
    <t>Maine-et-Loire</t>
  </si>
  <si>
    <t>Mayenne</t>
  </si>
  <si>
    <t>Sarthe</t>
  </si>
  <si>
    <t>Vendée</t>
  </si>
  <si>
    <t>Les effectifs d'élèves en STS en lycée par catégorie de spécialité et par secteur</t>
  </si>
  <si>
    <t>Champ : lycées publics et privés (sous et hors contrat), Ministère Education Nationale uniquement</t>
  </si>
  <si>
    <t>Source : DEPP/BCP, univers "Elèves 2D formations détaillées" - décembre 2019</t>
  </si>
  <si>
    <t>AUTRE</t>
  </si>
  <si>
    <t>TOTAL AUTRE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</si>
</sst>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3" fillId="0" borderId="0" xfId="49" applyAlignment="1">
      <alignment vertical="center"/>
      <protection/>
    </xf>
    <xf numFmtId="0" fontId="43" fillId="33" borderId="10" xfId="49" applyFont="1" applyFill="1" applyBorder="1" applyAlignment="1">
      <alignment horizontal="center" vertical="center" wrapText="1"/>
      <protection/>
    </xf>
    <xf numFmtId="0" fontId="43" fillId="0" borderId="0" xfId="49" applyFont="1" applyAlignment="1">
      <alignment horizontal="center" vertical="center"/>
      <protection/>
    </xf>
    <xf numFmtId="0" fontId="33" fillId="0" borderId="10" xfId="49" applyFont="1" applyBorder="1" applyAlignment="1">
      <alignment vertical="center"/>
      <protection/>
    </xf>
    <xf numFmtId="3" fontId="33" fillId="0" borderId="10" xfId="49" applyNumberFormat="1" applyFont="1" applyBorder="1" applyAlignment="1">
      <alignment vertical="center"/>
      <protection/>
    </xf>
    <xf numFmtId="0" fontId="43" fillId="0" borderId="0" xfId="49" applyFont="1" applyAlignment="1">
      <alignment vertical="center"/>
      <protection/>
    </xf>
    <xf numFmtId="0" fontId="43" fillId="8" borderId="10" xfId="49" applyFont="1" applyFill="1" applyBorder="1" applyAlignment="1">
      <alignment vertical="center"/>
      <protection/>
    </xf>
    <xf numFmtId="3" fontId="43" fillId="8" borderId="10" xfId="49" applyNumberFormat="1" applyFont="1" applyFill="1" applyBorder="1" applyAlignment="1">
      <alignment vertical="center"/>
      <protection/>
    </xf>
    <xf numFmtId="3" fontId="43" fillId="17" borderId="10" xfId="49" applyNumberFormat="1" applyFont="1" applyFill="1" applyBorder="1" applyAlignment="1">
      <alignment vertical="center"/>
      <protection/>
    </xf>
    <xf numFmtId="3" fontId="33" fillId="0" borderId="0" xfId="49" applyNumberFormat="1" applyFont="1" applyAlignment="1">
      <alignment vertical="center"/>
      <protection/>
    </xf>
    <xf numFmtId="0" fontId="43" fillId="33" borderId="10" xfId="49" applyFont="1" applyFill="1" applyBorder="1" applyAlignment="1">
      <alignment horizontal="center" vertical="center"/>
      <protection/>
    </xf>
    <xf numFmtId="2" fontId="33" fillId="0" borderId="10" xfId="49" applyNumberFormat="1" applyBorder="1" applyAlignment="1">
      <alignment vertical="center"/>
      <protection/>
    </xf>
    <xf numFmtId="0" fontId="43" fillId="17" borderId="10" xfId="49" applyFont="1" applyFill="1" applyBorder="1" applyAlignment="1">
      <alignment vertical="center"/>
      <protection/>
    </xf>
    <xf numFmtId="2" fontId="43" fillId="17" borderId="10" xfId="49" applyNumberFormat="1" applyFont="1" applyFill="1" applyBorder="1" applyAlignment="1">
      <alignment vertical="center"/>
      <protection/>
    </xf>
    <xf numFmtId="0" fontId="44" fillId="0" borderId="0" xfId="49" applyFont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3" fillId="0" borderId="0" xfId="49" applyFont="1" applyAlignment="1">
      <alignment vertical="center"/>
      <protection/>
    </xf>
    <xf numFmtId="0" fontId="3" fillId="0" borderId="0" xfId="49" applyFont="1" applyAlignment="1">
      <alignment vertical="center"/>
      <protection/>
    </xf>
    <xf numFmtId="0" fontId="2" fillId="0" borderId="0" xfId="0" applyFont="1" applyAlignment="1">
      <alignment vertical="center"/>
    </xf>
    <xf numFmtId="0" fontId="45" fillId="0" borderId="10" xfId="0" applyFont="1" applyBorder="1" applyAlignment="1">
      <alignment/>
    </xf>
    <xf numFmtId="3" fontId="4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49" applyFont="1" applyAlignment="1">
      <alignment horizontal="center" vertical="center"/>
      <protection/>
    </xf>
    <xf numFmtId="0" fontId="4" fillId="0" borderId="0" xfId="49" applyFont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tabSelected="1" zoomScalePageLayoutView="0" workbookViewId="0" topLeftCell="A1">
      <selection activeCell="L21" sqref="L21"/>
    </sheetView>
  </sheetViews>
  <sheetFormatPr defaultColWidth="11.421875" defaultRowHeight="15"/>
  <cols>
    <col min="1" max="1" width="5.7109375" style="17" customWidth="1"/>
    <col min="2" max="2" width="24.7109375" style="17" customWidth="1"/>
    <col min="3" max="14" width="10.7109375" style="17" customWidth="1"/>
    <col min="15" max="16384" width="11.421875" style="17" customWidth="1"/>
  </cols>
  <sheetData>
    <row r="2" spans="1:14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5" s="3" customFormat="1" ht="22.5" customHeight="1">
      <c r="B7" s="11" t="s">
        <v>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11">
        <v>2014</v>
      </c>
      <c r="K7" s="11">
        <v>2015</v>
      </c>
      <c r="L7" s="11">
        <v>2016</v>
      </c>
      <c r="M7" s="11">
        <v>2017</v>
      </c>
      <c r="N7" s="11">
        <v>2018</v>
      </c>
      <c r="O7" s="11">
        <v>2019</v>
      </c>
    </row>
    <row r="8" s="3" customFormat="1" ht="12.75"/>
    <row r="9" spans="2:15" s="3" customFormat="1" ht="12.75">
      <c r="B9" s="4" t="s">
        <v>0</v>
      </c>
      <c r="C9" s="5">
        <v>2232</v>
      </c>
      <c r="D9" s="5">
        <v>2297</v>
      </c>
      <c r="E9" s="5">
        <v>2403</v>
      </c>
      <c r="F9" s="5">
        <v>2366</v>
      </c>
      <c r="G9" s="5">
        <v>2391</v>
      </c>
      <c r="H9" s="5">
        <v>2605</v>
      </c>
      <c r="I9" s="5">
        <v>2387</v>
      </c>
      <c r="J9" s="5">
        <v>2407</v>
      </c>
      <c r="K9" s="5">
        <v>2420</v>
      </c>
      <c r="L9" s="5">
        <v>2399</v>
      </c>
      <c r="M9" s="5">
        <v>2455</v>
      </c>
      <c r="N9" s="5">
        <v>2359</v>
      </c>
      <c r="O9" s="5">
        <v>2196</v>
      </c>
    </row>
    <row r="10" spans="2:15" s="3" customFormat="1" ht="12.75">
      <c r="B10" s="4" t="s">
        <v>1</v>
      </c>
      <c r="C10" s="5">
        <v>4291</v>
      </c>
      <c r="D10" s="5">
        <v>4294</v>
      </c>
      <c r="E10" s="5">
        <v>4363</v>
      </c>
      <c r="F10" s="5">
        <v>4331</v>
      </c>
      <c r="G10" s="5">
        <v>4343</v>
      </c>
      <c r="H10" s="5">
        <v>4462</v>
      </c>
      <c r="I10" s="5">
        <v>4546</v>
      </c>
      <c r="J10" s="5">
        <v>4617</v>
      </c>
      <c r="K10" s="5">
        <v>4704</v>
      </c>
      <c r="L10" s="5">
        <v>4761</v>
      </c>
      <c r="M10" s="5">
        <v>4720</v>
      </c>
      <c r="N10" s="5">
        <v>4990</v>
      </c>
      <c r="O10" s="5">
        <v>4911</v>
      </c>
    </row>
    <row r="11" spans="2:15" s="3" customFormat="1" ht="12.75"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118</v>
      </c>
    </row>
    <row r="12" spans="2:15" s="6" customFormat="1" ht="12.75">
      <c r="B12" s="7" t="s">
        <v>3</v>
      </c>
      <c r="C12" s="8">
        <v>6523</v>
      </c>
      <c r="D12" s="8">
        <v>6591</v>
      </c>
      <c r="E12" s="8">
        <v>6766</v>
      </c>
      <c r="F12" s="8">
        <v>6697</v>
      </c>
      <c r="G12" s="8">
        <v>6734</v>
      </c>
      <c r="H12" s="8">
        <v>7067</v>
      </c>
      <c r="I12" s="8">
        <v>6933</v>
      </c>
      <c r="J12" s="8">
        <v>7024</v>
      </c>
      <c r="K12" s="8">
        <v>7124</v>
      </c>
      <c r="L12" s="8">
        <v>7160</v>
      </c>
      <c r="M12" s="8">
        <v>7175</v>
      </c>
      <c r="N12" s="8">
        <v>7349</v>
      </c>
      <c r="O12" s="8">
        <f>SUM(O9:O11)</f>
        <v>7225</v>
      </c>
    </row>
    <row r="13" spans="3:15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>
      <c r="B14" s="4" t="s">
        <v>0</v>
      </c>
      <c r="C14" s="5">
        <v>1125</v>
      </c>
      <c r="D14" s="5">
        <v>1178</v>
      </c>
      <c r="E14" s="5">
        <v>1206</v>
      </c>
      <c r="F14" s="5">
        <v>1105</v>
      </c>
      <c r="G14" s="5">
        <v>1148</v>
      </c>
      <c r="H14" s="5">
        <v>1242</v>
      </c>
      <c r="I14" s="5">
        <v>1191</v>
      </c>
      <c r="J14" s="5">
        <v>1134</v>
      </c>
      <c r="K14" s="5">
        <v>1192</v>
      </c>
      <c r="L14" s="5">
        <v>1190</v>
      </c>
      <c r="M14" s="5">
        <v>1301</v>
      </c>
      <c r="N14" s="5">
        <v>1150</v>
      </c>
      <c r="O14" s="21">
        <v>1181</v>
      </c>
    </row>
    <row r="15" spans="2:15" ht="12.75">
      <c r="B15" s="4" t="s">
        <v>1</v>
      </c>
      <c r="C15" s="5">
        <v>5949</v>
      </c>
      <c r="D15" s="5">
        <v>6193</v>
      </c>
      <c r="E15" s="5">
        <v>6545</v>
      </c>
      <c r="F15" s="5">
        <v>6371</v>
      </c>
      <c r="G15" s="5">
        <v>6328</v>
      </c>
      <c r="H15" s="5">
        <v>6483</v>
      </c>
      <c r="I15" s="5">
        <v>6600</v>
      </c>
      <c r="J15" s="5">
        <v>6569</v>
      </c>
      <c r="K15" s="5">
        <v>6563</v>
      </c>
      <c r="L15" s="5">
        <v>6649</v>
      </c>
      <c r="M15" s="5">
        <v>6553</v>
      </c>
      <c r="N15" s="5">
        <v>6532</v>
      </c>
      <c r="O15" s="21">
        <v>6661</v>
      </c>
    </row>
    <row r="16" spans="2:15" ht="12.75">
      <c r="B16" s="4" t="s">
        <v>18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1">
        <v>23</v>
      </c>
    </row>
    <row r="17" spans="2:15" s="6" customFormat="1" ht="12.75">
      <c r="B17" s="7" t="s">
        <v>4</v>
      </c>
      <c r="C17" s="8">
        <v>7074</v>
      </c>
      <c r="D17" s="8">
        <v>7371</v>
      </c>
      <c r="E17" s="8">
        <v>7751</v>
      </c>
      <c r="F17" s="8">
        <v>7476</v>
      </c>
      <c r="G17" s="8">
        <v>7476</v>
      </c>
      <c r="H17" s="8">
        <v>7725</v>
      </c>
      <c r="I17" s="8">
        <v>7791</v>
      </c>
      <c r="J17" s="8">
        <v>7703</v>
      </c>
      <c r="K17" s="8">
        <v>7755</v>
      </c>
      <c r="L17" s="8">
        <v>7839</v>
      </c>
      <c r="M17" s="8">
        <v>7854</v>
      </c>
      <c r="N17" s="8">
        <v>7682</v>
      </c>
      <c r="O17" s="8">
        <f>SUM(O14:O16)</f>
        <v>7865</v>
      </c>
    </row>
    <row r="19" spans="2:15" ht="12.75">
      <c r="B19" s="13" t="s">
        <v>5</v>
      </c>
      <c r="C19" s="9">
        <v>13597</v>
      </c>
      <c r="D19" s="9">
        <v>13962</v>
      </c>
      <c r="E19" s="9">
        <v>14517</v>
      </c>
      <c r="F19" s="9">
        <v>14173</v>
      </c>
      <c r="G19" s="9">
        <v>14210</v>
      </c>
      <c r="H19" s="9">
        <v>14792</v>
      </c>
      <c r="I19" s="9">
        <v>14724</v>
      </c>
      <c r="J19" s="9">
        <v>14727</v>
      </c>
      <c r="K19" s="9">
        <v>14879</v>
      </c>
      <c r="L19" s="9">
        <v>14999</v>
      </c>
      <c r="M19" s="9">
        <v>15029</v>
      </c>
      <c r="N19" s="9">
        <v>15031</v>
      </c>
      <c r="O19" s="9">
        <f>O12+O17</f>
        <v>15090</v>
      </c>
    </row>
    <row r="21" spans="2:15" ht="12.75">
      <c r="B21" s="4" t="s">
        <v>8</v>
      </c>
      <c r="C21" s="5">
        <v>3357</v>
      </c>
      <c r="D21" s="5">
        <v>3475</v>
      </c>
      <c r="E21" s="5">
        <v>3609</v>
      </c>
      <c r="F21" s="5">
        <v>3471</v>
      </c>
      <c r="G21" s="5">
        <v>3539</v>
      </c>
      <c r="H21" s="5">
        <v>3847</v>
      </c>
      <c r="I21" s="5">
        <v>3578</v>
      </c>
      <c r="J21" s="5">
        <v>3541</v>
      </c>
      <c r="K21" s="5">
        <v>3612</v>
      </c>
      <c r="L21" s="5">
        <v>3589</v>
      </c>
      <c r="M21" s="5">
        <v>3756</v>
      </c>
      <c r="N21" s="5">
        <v>3509</v>
      </c>
      <c r="O21" s="5">
        <f>O9+O14</f>
        <v>3377</v>
      </c>
    </row>
    <row r="22" spans="2:15" ht="12.75">
      <c r="B22" s="4" t="s">
        <v>9</v>
      </c>
      <c r="C22" s="5">
        <v>10240</v>
      </c>
      <c r="D22" s="5">
        <v>10487</v>
      </c>
      <c r="E22" s="5">
        <v>10908</v>
      </c>
      <c r="F22" s="5">
        <v>10702</v>
      </c>
      <c r="G22" s="5">
        <v>10671</v>
      </c>
      <c r="H22" s="5">
        <v>10945</v>
      </c>
      <c r="I22" s="5">
        <v>11146</v>
      </c>
      <c r="J22" s="5">
        <v>11186</v>
      </c>
      <c r="K22" s="5">
        <v>11267</v>
      </c>
      <c r="L22" s="5">
        <v>11410</v>
      </c>
      <c r="M22" s="5">
        <v>11273</v>
      </c>
      <c r="N22" s="5">
        <v>11522</v>
      </c>
      <c r="O22" s="5">
        <f>O10+O15</f>
        <v>11572</v>
      </c>
    </row>
    <row r="23" spans="2:15" ht="12.75">
      <c r="B23" s="4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>
        <f>O11+O16</f>
        <v>141</v>
      </c>
    </row>
    <row r="25" spans="2:15" ht="12.75">
      <c r="B25" s="6" t="s">
        <v>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1" t="s">
        <v>6</v>
      </c>
      <c r="C27" s="2">
        <v>2007</v>
      </c>
      <c r="D27" s="2">
        <v>2008</v>
      </c>
      <c r="E27" s="2">
        <v>2009</v>
      </c>
      <c r="F27" s="2">
        <v>2010</v>
      </c>
      <c r="G27" s="2">
        <v>2011</v>
      </c>
      <c r="H27" s="2">
        <v>2012</v>
      </c>
      <c r="I27" s="2">
        <v>2013</v>
      </c>
      <c r="J27" s="2">
        <v>2014</v>
      </c>
      <c r="K27" s="2">
        <v>2015</v>
      </c>
      <c r="L27" s="2">
        <v>2016</v>
      </c>
      <c r="M27" s="2">
        <v>2017</v>
      </c>
      <c r="N27" s="2">
        <v>2018</v>
      </c>
      <c r="O27" s="2">
        <v>2019</v>
      </c>
    </row>
    <row r="28" spans="2:15" ht="12.75">
      <c r="B28" s="4" t="s">
        <v>0</v>
      </c>
      <c r="C28" s="12">
        <v>100</v>
      </c>
      <c r="D28" s="12">
        <f>D21/$C21*100</f>
        <v>103.51504319332739</v>
      </c>
      <c r="E28" s="12">
        <f aca="true" t="shared" si="0" ref="E28:O28">E21/$C21*100</f>
        <v>107.50670241286863</v>
      </c>
      <c r="F28" s="12">
        <f t="shared" si="0"/>
        <v>103.39588918677391</v>
      </c>
      <c r="G28" s="12">
        <f t="shared" si="0"/>
        <v>105.42150729818289</v>
      </c>
      <c r="H28" s="12">
        <f t="shared" si="0"/>
        <v>114.59636580280012</v>
      </c>
      <c r="I28" s="12">
        <f t="shared" si="0"/>
        <v>106.58325886207925</v>
      </c>
      <c r="J28" s="12">
        <f t="shared" si="0"/>
        <v>105.48108430145963</v>
      </c>
      <c r="K28" s="12">
        <f t="shared" si="0"/>
        <v>107.59606791778373</v>
      </c>
      <c r="L28" s="12">
        <f t="shared" si="0"/>
        <v>106.91093238010127</v>
      </c>
      <c r="M28" s="12">
        <f t="shared" si="0"/>
        <v>111.88561215370866</v>
      </c>
      <c r="N28" s="12">
        <f t="shared" si="0"/>
        <v>104.52785224903187</v>
      </c>
      <c r="O28" s="12">
        <f t="shared" si="0"/>
        <v>100.59577003276736</v>
      </c>
    </row>
    <row r="29" spans="2:15" ht="12.75">
      <c r="B29" s="4" t="s">
        <v>1</v>
      </c>
      <c r="C29" s="12">
        <v>100</v>
      </c>
      <c r="D29" s="12">
        <f>D22/$C22*100</f>
        <v>102.412109375</v>
      </c>
      <c r="E29" s="12">
        <f aca="true" t="shared" si="1" ref="E29:O29">E22/$C22*100</f>
        <v>106.5234375</v>
      </c>
      <c r="F29" s="12">
        <f t="shared" si="1"/>
        <v>104.51171875</v>
      </c>
      <c r="G29" s="12">
        <f t="shared" si="1"/>
        <v>104.20898437499999</v>
      </c>
      <c r="H29" s="12">
        <f t="shared" si="1"/>
        <v>106.884765625</v>
      </c>
      <c r="I29" s="12">
        <f t="shared" si="1"/>
        <v>108.84765624999999</v>
      </c>
      <c r="J29" s="12">
        <f t="shared" si="1"/>
        <v>109.23828124999999</v>
      </c>
      <c r="K29" s="12">
        <f t="shared" si="1"/>
        <v>110.029296875</v>
      </c>
      <c r="L29" s="12">
        <f t="shared" si="1"/>
        <v>111.42578125</v>
      </c>
      <c r="M29" s="12">
        <f t="shared" si="1"/>
        <v>110.087890625</v>
      </c>
      <c r="N29" s="12">
        <f t="shared" si="1"/>
        <v>112.51953125</v>
      </c>
      <c r="O29" s="12">
        <f t="shared" si="1"/>
        <v>113.0078125</v>
      </c>
    </row>
    <row r="30" spans="2:15" ht="12.75">
      <c r="B30" s="4" t="s">
        <v>18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100</v>
      </c>
    </row>
    <row r="31" spans="2:15" ht="12.75">
      <c r="B31" s="13" t="s">
        <v>5</v>
      </c>
      <c r="C31" s="14">
        <v>100</v>
      </c>
      <c r="D31" s="14">
        <f>D19/$C19*100</f>
        <v>102.68441567992939</v>
      </c>
      <c r="E31" s="14">
        <f aca="true" t="shared" si="2" ref="E31:O31">E19/$C19*100</f>
        <v>106.76619842612341</v>
      </c>
      <c r="F31" s="14">
        <f t="shared" si="2"/>
        <v>104.23622857983379</v>
      </c>
      <c r="G31" s="14">
        <f t="shared" si="2"/>
        <v>104.50834742958006</v>
      </c>
      <c r="H31" s="14">
        <f t="shared" si="2"/>
        <v>108.78870339045376</v>
      </c>
      <c r="I31" s="14">
        <f t="shared" si="2"/>
        <v>108.28859307200118</v>
      </c>
      <c r="J31" s="14">
        <f t="shared" si="2"/>
        <v>108.31065676252113</v>
      </c>
      <c r="K31" s="14">
        <f t="shared" si="2"/>
        <v>109.42855041553284</v>
      </c>
      <c r="L31" s="14">
        <f t="shared" si="2"/>
        <v>110.31109803633154</v>
      </c>
      <c r="M31" s="14">
        <f t="shared" si="2"/>
        <v>110.53173494153121</v>
      </c>
      <c r="N31" s="14">
        <f t="shared" si="2"/>
        <v>110.54644406854453</v>
      </c>
      <c r="O31" s="14">
        <f t="shared" si="2"/>
        <v>110.98036331543723</v>
      </c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9" t="s">
        <v>17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2.75">
      <c r="B34" s="15" t="s">
        <v>16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4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5.7109375" style="17" customWidth="1"/>
    <col min="2" max="2" width="24.7109375" style="17" customWidth="1"/>
    <col min="3" max="14" width="10.7109375" style="17" customWidth="1"/>
    <col min="15" max="16384" width="11.421875" style="17" customWidth="1"/>
  </cols>
  <sheetData>
    <row r="2" spans="1:14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4" t="s">
        <v>10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5" s="3" customFormat="1" ht="22.5" customHeight="1">
      <c r="B7" s="11" t="s">
        <v>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11">
        <v>2014</v>
      </c>
      <c r="K7" s="11">
        <v>2015</v>
      </c>
      <c r="L7" s="11">
        <v>2016</v>
      </c>
      <c r="M7" s="11">
        <v>2017</v>
      </c>
      <c r="N7" s="11">
        <v>2018</v>
      </c>
      <c r="O7" s="11">
        <v>2019</v>
      </c>
    </row>
    <row r="8" s="3" customFormat="1" ht="12.75"/>
    <row r="9" spans="2:15" s="3" customFormat="1" ht="12.75">
      <c r="B9" s="4" t="s">
        <v>0</v>
      </c>
      <c r="C9" s="5">
        <v>755</v>
      </c>
      <c r="D9" s="5">
        <v>812</v>
      </c>
      <c r="E9" s="5">
        <v>868</v>
      </c>
      <c r="F9" s="5">
        <v>905</v>
      </c>
      <c r="G9" s="5">
        <v>906</v>
      </c>
      <c r="H9" s="5">
        <v>945</v>
      </c>
      <c r="I9" s="5">
        <v>971</v>
      </c>
      <c r="J9" s="5">
        <v>1011</v>
      </c>
      <c r="K9" s="5">
        <v>975</v>
      </c>
      <c r="L9" s="5">
        <v>954</v>
      </c>
      <c r="M9" s="5">
        <v>957</v>
      </c>
      <c r="N9" s="5">
        <v>928</v>
      </c>
      <c r="O9" s="5">
        <v>864</v>
      </c>
    </row>
    <row r="10" spans="2:15" s="3" customFormat="1" ht="12.75">
      <c r="B10" s="4" t="s">
        <v>1</v>
      </c>
      <c r="C10" s="5">
        <v>1502</v>
      </c>
      <c r="D10" s="5">
        <v>1483</v>
      </c>
      <c r="E10" s="5">
        <v>1502</v>
      </c>
      <c r="F10" s="5">
        <v>1504</v>
      </c>
      <c r="G10" s="5">
        <v>1536</v>
      </c>
      <c r="H10" s="5">
        <v>1565</v>
      </c>
      <c r="I10" s="5">
        <v>1600</v>
      </c>
      <c r="J10" s="5">
        <v>1656</v>
      </c>
      <c r="K10" s="5">
        <v>1715</v>
      </c>
      <c r="L10" s="5">
        <v>1748</v>
      </c>
      <c r="M10" s="5">
        <v>1793</v>
      </c>
      <c r="N10" s="5">
        <v>1891</v>
      </c>
      <c r="O10" s="5">
        <v>1839</v>
      </c>
    </row>
    <row r="11" spans="2:15" s="3" customFormat="1" ht="12.75"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31</v>
      </c>
    </row>
    <row r="12" spans="2:15" s="6" customFormat="1" ht="12.75">
      <c r="B12" s="7" t="s">
        <v>3</v>
      </c>
      <c r="C12" s="8">
        <v>2257</v>
      </c>
      <c r="D12" s="8">
        <v>2295</v>
      </c>
      <c r="E12" s="8">
        <v>2370</v>
      </c>
      <c r="F12" s="8">
        <v>2409</v>
      </c>
      <c r="G12" s="8">
        <v>2442</v>
      </c>
      <c r="H12" s="8">
        <v>2510</v>
      </c>
      <c r="I12" s="8">
        <v>2571</v>
      </c>
      <c r="J12" s="8">
        <v>2667</v>
      </c>
      <c r="K12" s="8">
        <v>2690</v>
      </c>
      <c r="L12" s="8">
        <v>2702</v>
      </c>
      <c r="M12" s="8">
        <v>2750</v>
      </c>
      <c r="N12" s="8">
        <v>2819</v>
      </c>
      <c r="O12" s="8">
        <f>SUM(O9:O11)</f>
        <v>2734</v>
      </c>
    </row>
    <row r="13" spans="3:15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">
      <c r="B14" s="4" t="s">
        <v>0</v>
      </c>
      <c r="C14" s="5">
        <v>413</v>
      </c>
      <c r="D14" s="5">
        <v>455</v>
      </c>
      <c r="E14" s="5">
        <v>471</v>
      </c>
      <c r="F14" s="5">
        <v>411</v>
      </c>
      <c r="G14" s="5">
        <v>397</v>
      </c>
      <c r="H14" s="5">
        <v>420</v>
      </c>
      <c r="I14" s="5">
        <v>426</v>
      </c>
      <c r="J14" s="5">
        <v>399</v>
      </c>
      <c r="K14" s="5">
        <v>397</v>
      </c>
      <c r="L14" s="5">
        <v>400</v>
      </c>
      <c r="M14" s="5">
        <v>393</v>
      </c>
      <c r="N14" s="5">
        <v>386</v>
      </c>
      <c r="O14" s="22">
        <v>371</v>
      </c>
    </row>
    <row r="15" spans="2:15" ht="15">
      <c r="B15" s="4" t="s">
        <v>1</v>
      </c>
      <c r="C15" s="5">
        <v>2985</v>
      </c>
      <c r="D15" s="5">
        <v>3162</v>
      </c>
      <c r="E15" s="5">
        <v>3262</v>
      </c>
      <c r="F15" s="5">
        <v>3296</v>
      </c>
      <c r="G15" s="5">
        <v>3171</v>
      </c>
      <c r="H15" s="5">
        <v>3225</v>
      </c>
      <c r="I15" s="5">
        <v>3234</v>
      </c>
      <c r="J15" s="5">
        <v>3163</v>
      </c>
      <c r="K15" s="5">
        <v>3090</v>
      </c>
      <c r="L15" s="5">
        <v>3088</v>
      </c>
      <c r="M15" s="5">
        <v>3087</v>
      </c>
      <c r="N15" s="5">
        <v>3035</v>
      </c>
      <c r="O15" s="22">
        <v>3039</v>
      </c>
    </row>
    <row r="16" spans="2:15" ht="15">
      <c r="B16" s="4" t="s">
        <v>18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2">
        <v>23</v>
      </c>
    </row>
    <row r="17" spans="2:15" s="6" customFormat="1" ht="12.75">
      <c r="B17" s="7" t="s">
        <v>4</v>
      </c>
      <c r="C17" s="8">
        <v>3398</v>
      </c>
      <c r="D17" s="8">
        <v>3617</v>
      </c>
      <c r="E17" s="8">
        <v>3733</v>
      </c>
      <c r="F17" s="8">
        <v>3707</v>
      </c>
      <c r="G17" s="8">
        <v>3568</v>
      </c>
      <c r="H17" s="8">
        <v>3645</v>
      </c>
      <c r="I17" s="8">
        <v>3660</v>
      </c>
      <c r="J17" s="8">
        <v>3562</v>
      </c>
      <c r="K17" s="8">
        <v>3487</v>
      </c>
      <c r="L17" s="8">
        <v>3488</v>
      </c>
      <c r="M17" s="8">
        <v>3480</v>
      </c>
      <c r="N17" s="8">
        <v>3421</v>
      </c>
      <c r="O17" s="8">
        <f>SUM(O14:O16)</f>
        <v>3433</v>
      </c>
    </row>
    <row r="19" spans="2:15" ht="12.75">
      <c r="B19" s="13" t="s">
        <v>5</v>
      </c>
      <c r="C19" s="9">
        <v>5655</v>
      </c>
      <c r="D19" s="9">
        <v>5912</v>
      </c>
      <c r="E19" s="9">
        <v>6103</v>
      </c>
      <c r="F19" s="9">
        <v>6116</v>
      </c>
      <c r="G19" s="9">
        <v>6010</v>
      </c>
      <c r="H19" s="9">
        <v>6155</v>
      </c>
      <c r="I19" s="9">
        <v>6231</v>
      </c>
      <c r="J19" s="9">
        <v>6229</v>
      </c>
      <c r="K19" s="9">
        <v>6177</v>
      </c>
      <c r="L19" s="9">
        <v>6190</v>
      </c>
      <c r="M19" s="9">
        <v>6230</v>
      </c>
      <c r="N19" s="9">
        <v>6240</v>
      </c>
      <c r="O19" s="9">
        <f>O12+O17</f>
        <v>6167</v>
      </c>
    </row>
    <row r="21" spans="2:15" ht="12.75">
      <c r="B21" s="4" t="s">
        <v>8</v>
      </c>
      <c r="C21" s="5">
        <v>1168</v>
      </c>
      <c r="D21" s="5">
        <v>1267</v>
      </c>
      <c r="E21" s="5">
        <v>1339</v>
      </c>
      <c r="F21" s="5">
        <v>1316</v>
      </c>
      <c r="G21" s="5">
        <v>1303</v>
      </c>
      <c r="H21" s="5">
        <v>1365</v>
      </c>
      <c r="I21" s="5">
        <v>1397</v>
      </c>
      <c r="J21" s="5">
        <v>1410</v>
      </c>
      <c r="K21" s="5">
        <v>1372</v>
      </c>
      <c r="L21" s="5">
        <v>1354</v>
      </c>
      <c r="M21" s="5">
        <v>1350</v>
      </c>
      <c r="N21" s="5">
        <v>1314</v>
      </c>
      <c r="O21" s="5">
        <f>O9+O14</f>
        <v>1235</v>
      </c>
    </row>
    <row r="22" spans="2:15" ht="12.75">
      <c r="B22" s="4" t="s">
        <v>9</v>
      </c>
      <c r="C22" s="5">
        <v>4487</v>
      </c>
      <c r="D22" s="5">
        <v>4645</v>
      </c>
      <c r="E22" s="5">
        <v>4764</v>
      </c>
      <c r="F22" s="5">
        <v>4800</v>
      </c>
      <c r="G22" s="5">
        <v>4707</v>
      </c>
      <c r="H22" s="5">
        <v>4790</v>
      </c>
      <c r="I22" s="5">
        <v>4834</v>
      </c>
      <c r="J22" s="5">
        <v>4819</v>
      </c>
      <c r="K22" s="5">
        <v>4805</v>
      </c>
      <c r="L22" s="5">
        <v>4836</v>
      </c>
      <c r="M22" s="5">
        <v>4880</v>
      </c>
      <c r="N22" s="5">
        <v>4926</v>
      </c>
      <c r="O22" s="5">
        <f>O10+O15</f>
        <v>4878</v>
      </c>
    </row>
    <row r="23" spans="2:15" ht="12.75">
      <c r="B23" s="4" t="s">
        <v>19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>O11+O16</f>
        <v>54</v>
      </c>
    </row>
    <row r="24" ht="12.75">
      <c r="N24" s="10"/>
    </row>
    <row r="25" spans="2:15" ht="12.75">
      <c r="B25" s="6" t="s">
        <v>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2.75">
      <c r="B27" s="11" t="s">
        <v>6</v>
      </c>
      <c r="C27" s="2">
        <v>2007</v>
      </c>
      <c r="D27" s="2">
        <v>2008</v>
      </c>
      <c r="E27" s="2">
        <v>2009</v>
      </c>
      <c r="F27" s="2">
        <v>2010</v>
      </c>
      <c r="G27" s="2">
        <v>2011</v>
      </c>
      <c r="H27" s="2">
        <v>2012</v>
      </c>
      <c r="I27" s="2">
        <v>2013</v>
      </c>
      <c r="J27" s="2">
        <v>2014</v>
      </c>
      <c r="K27" s="2">
        <v>2015</v>
      </c>
      <c r="L27" s="2">
        <v>2016</v>
      </c>
      <c r="M27" s="2">
        <v>2017</v>
      </c>
      <c r="N27" s="2">
        <v>2018</v>
      </c>
      <c r="O27" s="2">
        <v>2019</v>
      </c>
    </row>
    <row r="28" spans="2:15" ht="12.75">
      <c r="B28" s="4" t="s">
        <v>0</v>
      </c>
      <c r="C28" s="12">
        <v>100</v>
      </c>
      <c r="D28" s="12">
        <f>D21/$C21*100</f>
        <v>108.47602739726028</v>
      </c>
      <c r="E28" s="12">
        <f aca="true" t="shared" si="0" ref="E28:O28">E21/$C21*100</f>
        <v>114.64041095890411</v>
      </c>
      <c r="F28" s="12">
        <f t="shared" si="0"/>
        <v>112.67123287671232</v>
      </c>
      <c r="G28" s="12">
        <f t="shared" si="0"/>
        <v>111.5582191780822</v>
      </c>
      <c r="H28" s="12">
        <f t="shared" si="0"/>
        <v>116.8664383561644</v>
      </c>
      <c r="I28" s="12">
        <f t="shared" si="0"/>
        <v>119.60616438356165</v>
      </c>
      <c r="J28" s="12">
        <f t="shared" si="0"/>
        <v>120.71917808219179</v>
      </c>
      <c r="K28" s="12">
        <f t="shared" si="0"/>
        <v>117.46575342465752</v>
      </c>
      <c r="L28" s="12">
        <f t="shared" si="0"/>
        <v>115.92465753424656</v>
      </c>
      <c r="M28" s="12">
        <f t="shared" si="0"/>
        <v>115.58219178082192</v>
      </c>
      <c r="N28" s="12">
        <f t="shared" si="0"/>
        <v>112.5</v>
      </c>
      <c r="O28" s="12">
        <f t="shared" si="0"/>
        <v>105.736301369863</v>
      </c>
    </row>
    <row r="29" spans="2:15" ht="12.75">
      <c r="B29" s="4" t="s">
        <v>1</v>
      </c>
      <c r="C29" s="12">
        <v>100</v>
      </c>
      <c r="D29" s="12">
        <f>D22/$C22*100</f>
        <v>103.52128370849121</v>
      </c>
      <c r="E29" s="12">
        <f aca="true" t="shared" si="1" ref="E29:O29">E22/$C22*100</f>
        <v>106.17338979273457</v>
      </c>
      <c r="F29" s="12">
        <f t="shared" si="1"/>
        <v>106.97570759973256</v>
      </c>
      <c r="G29" s="12">
        <f t="shared" si="1"/>
        <v>104.90305326498775</v>
      </c>
      <c r="H29" s="12">
        <f t="shared" si="1"/>
        <v>106.75284154223313</v>
      </c>
      <c r="I29" s="12">
        <f t="shared" si="1"/>
        <v>107.73345219523067</v>
      </c>
      <c r="J29" s="12">
        <f t="shared" si="1"/>
        <v>107.3991531089815</v>
      </c>
      <c r="K29" s="12">
        <f t="shared" si="1"/>
        <v>107.08714062848227</v>
      </c>
      <c r="L29" s="12">
        <f t="shared" si="1"/>
        <v>107.77802540673056</v>
      </c>
      <c r="M29" s="12">
        <f t="shared" si="1"/>
        <v>108.7586360597281</v>
      </c>
      <c r="N29" s="12">
        <f t="shared" si="1"/>
        <v>109.78381992422554</v>
      </c>
      <c r="O29" s="12">
        <f t="shared" si="1"/>
        <v>108.71406284822822</v>
      </c>
    </row>
    <row r="30" spans="2:15" ht="12.75">
      <c r="B30" s="4" t="s">
        <v>18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100</v>
      </c>
    </row>
    <row r="31" spans="2:15" ht="12.75">
      <c r="B31" s="13" t="s">
        <v>5</v>
      </c>
      <c r="C31" s="14">
        <v>100</v>
      </c>
      <c r="D31" s="14">
        <f>D19/$C19*100</f>
        <v>104.54465075154731</v>
      </c>
      <c r="E31" s="14">
        <f aca="true" t="shared" si="2" ref="E31:O31">E19/$C19*100</f>
        <v>107.92219274977897</v>
      </c>
      <c r="F31" s="14">
        <f t="shared" si="2"/>
        <v>108.15207780725022</v>
      </c>
      <c r="G31" s="14">
        <f t="shared" si="2"/>
        <v>106.27763041556145</v>
      </c>
      <c r="H31" s="14">
        <f t="shared" si="2"/>
        <v>108.84173297966402</v>
      </c>
      <c r="I31" s="14">
        <f t="shared" si="2"/>
        <v>110.18567639257296</v>
      </c>
      <c r="J31" s="14">
        <f t="shared" si="2"/>
        <v>110.1503094606543</v>
      </c>
      <c r="K31" s="14">
        <f t="shared" si="2"/>
        <v>109.23076923076923</v>
      </c>
      <c r="L31" s="14">
        <f t="shared" si="2"/>
        <v>109.4606542882405</v>
      </c>
      <c r="M31" s="14">
        <f t="shared" si="2"/>
        <v>110.1679929266136</v>
      </c>
      <c r="N31" s="14">
        <f t="shared" si="2"/>
        <v>110.34482758620689</v>
      </c>
      <c r="O31" s="14">
        <f t="shared" si="2"/>
        <v>109.05393457117596</v>
      </c>
    </row>
    <row r="32" spans="2:14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 ht="12.75">
      <c r="B33" s="19" t="s">
        <v>17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ht="12.75">
      <c r="B34" s="15" t="s">
        <v>16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PageLayoutView="0" workbookViewId="0" topLeftCell="A1">
      <selection activeCell="L21" sqref="L21"/>
    </sheetView>
  </sheetViews>
  <sheetFormatPr defaultColWidth="11.421875" defaultRowHeight="15"/>
  <cols>
    <col min="1" max="1" width="5.7109375" style="17" customWidth="1"/>
    <col min="2" max="2" width="24.7109375" style="17" customWidth="1"/>
    <col min="3" max="14" width="10.7109375" style="17" customWidth="1"/>
    <col min="15" max="16384" width="11.421875" style="17" customWidth="1"/>
  </cols>
  <sheetData>
    <row r="2" spans="1:14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4" t="s">
        <v>11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5" s="3" customFormat="1" ht="22.5" customHeight="1">
      <c r="B7" s="11" t="s">
        <v>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11">
        <v>2014</v>
      </c>
      <c r="K7" s="11">
        <v>2015</v>
      </c>
      <c r="L7" s="11">
        <v>2016</v>
      </c>
      <c r="M7" s="11">
        <v>2017</v>
      </c>
      <c r="N7" s="11">
        <v>2018</v>
      </c>
      <c r="O7" s="11">
        <v>2019</v>
      </c>
    </row>
    <row r="8" s="3" customFormat="1" ht="12.75"/>
    <row r="9" spans="2:15" s="3" customFormat="1" ht="12.75">
      <c r="B9" s="4" t="s">
        <v>0</v>
      </c>
      <c r="C9" s="5">
        <v>589</v>
      </c>
      <c r="D9" s="5">
        <v>585</v>
      </c>
      <c r="E9" s="5">
        <v>620</v>
      </c>
      <c r="F9" s="5">
        <v>545</v>
      </c>
      <c r="G9" s="5">
        <v>533</v>
      </c>
      <c r="H9" s="5">
        <v>675</v>
      </c>
      <c r="I9" s="5">
        <v>544</v>
      </c>
      <c r="J9" s="5">
        <v>550</v>
      </c>
      <c r="K9" s="5">
        <v>552</v>
      </c>
      <c r="L9" s="5">
        <v>532</v>
      </c>
      <c r="M9" s="5">
        <v>627</v>
      </c>
      <c r="N9" s="5">
        <v>589</v>
      </c>
      <c r="O9" s="5">
        <v>558</v>
      </c>
    </row>
    <row r="10" spans="2:15" s="3" customFormat="1" ht="12.75">
      <c r="B10" s="4" t="s">
        <v>1</v>
      </c>
      <c r="C10" s="5">
        <v>1035</v>
      </c>
      <c r="D10" s="5">
        <v>1028</v>
      </c>
      <c r="E10" s="5">
        <v>1059</v>
      </c>
      <c r="F10" s="5">
        <v>981</v>
      </c>
      <c r="G10" s="5">
        <v>958</v>
      </c>
      <c r="H10" s="5">
        <v>976</v>
      </c>
      <c r="I10" s="5">
        <v>1020</v>
      </c>
      <c r="J10" s="5">
        <v>1026</v>
      </c>
      <c r="K10" s="5">
        <v>1041</v>
      </c>
      <c r="L10" s="5">
        <v>1040</v>
      </c>
      <c r="M10" s="5">
        <v>1024</v>
      </c>
      <c r="N10" s="5">
        <v>1114</v>
      </c>
      <c r="O10" s="5">
        <v>1125</v>
      </c>
    </row>
    <row r="11" spans="2:15" s="3" customFormat="1" ht="12.75"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30</v>
      </c>
    </row>
    <row r="12" spans="2:15" s="6" customFormat="1" ht="12.75">
      <c r="B12" s="7" t="s">
        <v>3</v>
      </c>
      <c r="C12" s="8">
        <v>1624</v>
      </c>
      <c r="D12" s="8">
        <v>1613</v>
      </c>
      <c r="E12" s="8">
        <v>1679</v>
      </c>
      <c r="F12" s="8">
        <v>1526</v>
      </c>
      <c r="G12" s="8">
        <v>1491</v>
      </c>
      <c r="H12" s="8">
        <v>1651</v>
      </c>
      <c r="I12" s="8">
        <v>1564</v>
      </c>
      <c r="J12" s="8">
        <v>1576</v>
      </c>
      <c r="K12" s="8">
        <v>1593</v>
      </c>
      <c r="L12" s="8">
        <v>1572</v>
      </c>
      <c r="M12" s="8">
        <v>1651</v>
      </c>
      <c r="N12" s="8">
        <v>1703</v>
      </c>
      <c r="O12" s="8">
        <f>SUM(O9:O11)</f>
        <v>1713</v>
      </c>
    </row>
    <row r="13" spans="3:15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>
      <c r="B14" s="4" t="s">
        <v>0</v>
      </c>
      <c r="C14" s="5">
        <v>313</v>
      </c>
      <c r="D14" s="5">
        <v>312</v>
      </c>
      <c r="E14" s="5">
        <v>311</v>
      </c>
      <c r="F14" s="5">
        <v>292</v>
      </c>
      <c r="G14" s="5">
        <v>336</v>
      </c>
      <c r="H14" s="5">
        <v>348</v>
      </c>
      <c r="I14" s="5">
        <v>301</v>
      </c>
      <c r="J14" s="5">
        <v>285</v>
      </c>
      <c r="K14" s="5">
        <v>330</v>
      </c>
      <c r="L14" s="5">
        <v>312</v>
      </c>
      <c r="M14" s="5">
        <v>462</v>
      </c>
      <c r="N14" s="5">
        <v>312</v>
      </c>
      <c r="O14" s="21">
        <v>343</v>
      </c>
    </row>
    <row r="15" spans="2:15" ht="12.75">
      <c r="B15" s="4" t="s">
        <v>1</v>
      </c>
      <c r="C15" s="5">
        <v>1473</v>
      </c>
      <c r="D15" s="5">
        <v>1513</v>
      </c>
      <c r="E15" s="5">
        <v>1666</v>
      </c>
      <c r="F15" s="5">
        <v>1545</v>
      </c>
      <c r="G15" s="5">
        <v>1596</v>
      </c>
      <c r="H15" s="5">
        <v>1609</v>
      </c>
      <c r="I15" s="5">
        <v>1707</v>
      </c>
      <c r="J15" s="5">
        <v>1715</v>
      </c>
      <c r="K15" s="5">
        <v>1784</v>
      </c>
      <c r="L15" s="5">
        <v>1846</v>
      </c>
      <c r="M15" s="5">
        <v>1797</v>
      </c>
      <c r="N15" s="5">
        <v>1799</v>
      </c>
      <c r="O15" s="21">
        <v>1913</v>
      </c>
    </row>
    <row r="16" spans="2:15" s="6" customFormat="1" ht="12.75">
      <c r="B16" s="7" t="s">
        <v>4</v>
      </c>
      <c r="C16" s="8">
        <v>1786</v>
      </c>
      <c r="D16" s="8">
        <v>1825</v>
      </c>
      <c r="E16" s="8">
        <v>1977</v>
      </c>
      <c r="F16" s="8">
        <v>1837</v>
      </c>
      <c r="G16" s="8">
        <v>1932</v>
      </c>
      <c r="H16" s="8">
        <v>1957</v>
      </c>
      <c r="I16" s="8">
        <v>2008</v>
      </c>
      <c r="J16" s="8">
        <v>2000</v>
      </c>
      <c r="K16" s="8">
        <v>2114</v>
      </c>
      <c r="L16" s="8">
        <v>2158</v>
      </c>
      <c r="M16" s="8">
        <v>2259</v>
      </c>
      <c r="N16" s="8">
        <v>2111</v>
      </c>
      <c r="O16" s="8">
        <f>SUM(O14:O15)</f>
        <v>2256</v>
      </c>
    </row>
    <row r="18" spans="2:15" ht="12.75">
      <c r="B18" s="13" t="s">
        <v>5</v>
      </c>
      <c r="C18" s="9">
        <v>3410</v>
      </c>
      <c r="D18" s="9">
        <v>3438</v>
      </c>
      <c r="E18" s="9">
        <v>3656</v>
      </c>
      <c r="F18" s="9">
        <v>3363</v>
      </c>
      <c r="G18" s="9">
        <v>3423</v>
      </c>
      <c r="H18" s="9">
        <v>3608</v>
      </c>
      <c r="I18" s="9">
        <v>3572</v>
      </c>
      <c r="J18" s="9">
        <v>3576</v>
      </c>
      <c r="K18" s="9">
        <v>3707</v>
      </c>
      <c r="L18" s="9">
        <v>3730</v>
      </c>
      <c r="M18" s="9">
        <v>3910</v>
      </c>
      <c r="N18" s="9">
        <v>3814</v>
      </c>
      <c r="O18" s="9">
        <f>O12+O16</f>
        <v>3969</v>
      </c>
    </row>
    <row r="20" spans="2:15" ht="12.75">
      <c r="B20" s="4" t="s">
        <v>8</v>
      </c>
      <c r="C20" s="5">
        <v>902</v>
      </c>
      <c r="D20" s="5">
        <v>897</v>
      </c>
      <c r="E20" s="5">
        <v>931</v>
      </c>
      <c r="F20" s="5">
        <v>837</v>
      </c>
      <c r="G20" s="5">
        <v>869</v>
      </c>
      <c r="H20" s="5">
        <v>1023</v>
      </c>
      <c r="I20" s="5">
        <v>845</v>
      </c>
      <c r="J20" s="5">
        <v>835</v>
      </c>
      <c r="K20" s="5">
        <v>882</v>
      </c>
      <c r="L20" s="5">
        <v>844</v>
      </c>
      <c r="M20" s="5">
        <v>1089</v>
      </c>
      <c r="N20" s="5">
        <v>901</v>
      </c>
      <c r="O20" s="5">
        <f>O9+O14</f>
        <v>901</v>
      </c>
    </row>
    <row r="21" spans="2:15" ht="13.5" customHeight="1">
      <c r="B21" s="4" t="s">
        <v>9</v>
      </c>
      <c r="C21" s="5">
        <v>2508</v>
      </c>
      <c r="D21" s="5">
        <v>2541</v>
      </c>
      <c r="E21" s="5">
        <v>2725</v>
      </c>
      <c r="F21" s="5">
        <v>2526</v>
      </c>
      <c r="G21" s="5">
        <v>2554</v>
      </c>
      <c r="H21" s="5">
        <v>2585</v>
      </c>
      <c r="I21" s="5">
        <v>2727</v>
      </c>
      <c r="J21" s="5">
        <v>2741</v>
      </c>
      <c r="K21" s="5">
        <v>2825</v>
      </c>
      <c r="L21" s="5">
        <v>2886</v>
      </c>
      <c r="M21" s="5">
        <v>2821</v>
      </c>
      <c r="N21" s="5">
        <v>2913</v>
      </c>
      <c r="O21" s="5">
        <f>O10+O15</f>
        <v>3038</v>
      </c>
    </row>
    <row r="22" spans="2:15" ht="13.5" customHeight="1">
      <c r="B22" s="4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>O11</f>
        <v>30</v>
      </c>
    </row>
    <row r="23" ht="12.75">
      <c r="N23" s="10"/>
    </row>
    <row r="24" spans="2:15" ht="12.75">
      <c r="B24" s="6" t="s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1" t="s">
        <v>6</v>
      </c>
      <c r="C26" s="2">
        <v>2007</v>
      </c>
      <c r="D26" s="2">
        <v>2008</v>
      </c>
      <c r="E26" s="2">
        <v>2009</v>
      </c>
      <c r="F26" s="2">
        <v>2010</v>
      </c>
      <c r="G26" s="2">
        <v>2011</v>
      </c>
      <c r="H26" s="2">
        <v>2012</v>
      </c>
      <c r="I26" s="2">
        <v>2013</v>
      </c>
      <c r="J26" s="2">
        <v>2014</v>
      </c>
      <c r="K26" s="2">
        <v>2015</v>
      </c>
      <c r="L26" s="2">
        <v>2016</v>
      </c>
      <c r="M26" s="2">
        <v>2017</v>
      </c>
      <c r="N26" s="2">
        <v>2018</v>
      </c>
      <c r="O26" s="2">
        <v>2019</v>
      </c>
    </row>
    <row r="27" spans="2:15" ht="12.75">
      <c r="B27" s="4" t="s">
        <v>0</v>
      </c>
      <c r="C27" s="12">
        <v>100</v>
      </c>
      <c r="D27" s="12">
        <f>D20/$C20*100</f>
        <v>99.44567627494457</v>
      </c>
      <c r="E27" s="12">
        <f aca="true" t="shared" si="0" ref="E27:O27">E20/$C20*100</f>
        <v>103.21507760532151</v>
      </c>
      <c r="F27" s="12">
        <f t="shared" si="0"/>
        <v>92.79379157427938</v>
      </c>
      <c r="G27" s="12">
        <f t="shared" si="0"/>
        <v>96.34146341463415</v>
      </c>
      <c r="H27" s="12">
        <f t="shared" si="0"/>
        <v>113.41463414634146</v>
      </c>
      <c r="I27" s="12">
        <f t="shared" si="0"/>
        <v>93.68070953436806</v>
      </c>
      <c r="J27" s="12">
        <f t="shared" si="0"/>
        <v>92.57206208425721</v>
      </c>
      <c r="K27" s="12">
        <f t="shared" si="0"/>
        <v>97.78270509977827</v>
      </c>
      <c r="L27" s="12">
        <f t="shared" si="0"/>
        <v>93.56984478935698</v>
      </c>
      <c r="M27" s="12">
        <f t="shared" si="0"/>
        <v>120.73170731707317</v>
      </c>
      <c r="N27" s="12">
        <f t="shared" si="0"/>
        <v>99.88913525498891</v>
      </c>
      <c r="O27" s="12">
        <f t="shared" si="0"/>
        <v>99.88913525498891</v>
      </c>
    </row>
    <row r="28" spans="2:15" ht="12.75">
      <c r="B28" s="4" t="s">
        <v>1</v>
      </c>
      <c r="C28" s="12">
        <v>100</v>
      </c>
      <c r="D28" s="12">
        <f>D21/$C21*100</f>
        <v>101.3157894736842</v>
      </c>
      <c r="E28" s="12">
        <f aca="true" t="shared" si="1" ref="E28:O28">E21/$C21*100</f>
        <v>108.65231259968103</v>
      </c>
      <c r="F28" s="12">
        <f t="shared" si="1"/>
        <v>100.71770334928229</v>
      </c>
      <c r="G28" s="12">
        <f t="shared" si="1"/>
        <v>101.83413078149921</v>
      </c>
      <c r="H28" s="12">
        <f t="shared" si="1"/>
        <v>103.0701754385965</v>
      </c>
      <c r="I28" s="12">
        <f t="shared" si="1"/>
        <v>108.73205741626795</v>
      </c>
      <c r="J28" s="12">
        <f t="shared" si="1"/>
        <v>109.29027113237639</v>
      </c>
      <c r="K28" s="12">
        <f t="shared" si="1"/>
        <v>112.63955342902712</v>
      </c>
      <c r="L28" s="12">
        <f t="shared" si="1"/>
        <v>115.07177033492823</v>
      </c>
      <c r="M28" s="12">
        <f t="shared" si="1"/>
        <v>112.48006379585327</v>
      </c>
      <c r="N28" s="12">
        <f t="shared" si="1"/>
        <v>116.14832535885166</v>
      </c>
      <c r="O28" s="12">
        <f t="shared" si="1"/>
        <v>121.1323763955343</v>
      </c>
    </row>
    <row r="29" spans="2:15" ht="12.75">
      <c r="B29" s="4" t="s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100</v>
      </c>
    </row>
    <row r="30" spans="2:15" ht="12.75">
      <c r="B30" s="13" t="s">
        <v>5</v>
      </c>
      <c r="C30" s="14">
        <v>100</v>
      </c>
      <c r="D30" s="14">
        <f>D18/$C18*100</f>
        <v>100.82111436950147</v>
      </c>
      <c r="E30" s="14">
        <f aca="true" t="shared" si="2" ref="E30:O30">E18/$C18*100</f>
        <v>107.2140762463343</v>
      </c>
      <c r="F30" s="14">
        <f t="shared" si="2"/>
        <v>98.6217008797654</v>
      </c>
      <c r="G30" s="14">
        <f t="shared" si="2"/>
        <v>100.38123167155426</v>
      </c>
      <c r="H30" s="14">
        <f t="shared" si="2"/>
        <v>105.80645161290323</v>
      </c>
      <c r="I30" s="14">
        <f t="shared" si="2"/>
        <v>104.75073313782993</v>
      </c>
      <c r="J30" s="14">
        <f t="shared" si="2"/>
        <v>104.86803519061583</v>
      </c>
      <c r="K30" s="14">
        <f t="shared" si="2"/>
        <v>108.70967741935485</v>
      </c>
      <c r="L30" s="14">
        <f t="shared" si="2"/>
        <v>109.38416422287389</v>
      </c>
      <c r="M30" s="14">
        <f t="shared" si="2"/>
        <v>114.66275659824048</v>
      </c>
      <c r="N30" s="14">
        <f t="shared" si="2"/>
        <v>111.8475073313783</v>
      </c>
      <c r="O30" s="14">
        <f t="shared" si="2"/>
        <v>116.39296187683283</v>
      </c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9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B33" s="15" t="s">
        <v>16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zoomScalePageLayoutView="0" workbookViewId="0" topLeftCell="A1">
      <selection activeCell="L21" sqref="L21"/>
    </sheetView>
  </sheetViews>
  <sheetFormatPr defaultColWidth="11.421875" defaultRowHeight="15"/>
  <cols>
    <col min="1" max="1" width="5.7109375" style="17" customWidth="1"/>
    <col min="2" max="2" width="24.7109375" style="17" customWidth="1"/>
    <col min="3" max="14" width="10.7109375" style="17" customWidth="1"/>
    <col min="15" max="16384" width="11.421875" style="17" customWidth="1"/>
  </cols>
  <sheetData>
    <row r="2" spans="1:14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4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5" s="3" customFormat="1" ht="22.5" customHeight="1">
      <c r="B7" s="11" t="s">
        <v>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11">
        <v>2014</v>
      </c>
      <c r="K7" s="11">
        <v>2015</v>
      </c>
      <c r="L7" s="11">
        <v>2016</v>
      </c>
      <c r="M7" s="11">
        <v>2017</v>
      </c>
      <c r="N7" s="11">
        <v>2018</v>
      </c>
      <c r="O7" s="11">
        <v>2019</v>
      </c>
    </row>
    <row r="8" s="3" customFormat="1" ht="12.75"/>
    <row r="9" spans="2:15" s="3" customFormat="1" ht="12.75">
      <c r="B9" s="4" t="s">
        <v>0</v>
      </c>
      <c r="C9" s="5">
        <v>216</v>
      </c>
      <c r="D9" s="5">
        <v>196</v>
      </c>
      <c r="E9" s="5">
        <v>195</v>
      </c>
      <c r="F9" s="5">
        <v>199</v>
      </c>
      <c r="G9" s="5">
        <v>207</v>
      </c>
      <c r="H9" s="5">
        <v>199</v>
      </c>
      <c r="I9" s="5">
        <v>172</v>
      </c>
      <c r="J9" s="5">
        <v>159</v>
      </c>
      <c r="K9" s="5">
        <v>180</v>
      </c>
      <c r="L9" s="5">
        <v>202</v>
      </c>
      <c r="M9" s="5">
        <v>209</v>
      </c>
      <c r="N9" s="5">
        <v>147</v>
      </c>
      <c r="O9" s="5">
        <v>143</v>
      </c>
    </row>
    <row r="10" spans="2:15" s="3" customFormat="1" ht="12.75">
      <c r="B10" s="4" t="s">
        <v>1</v>
      </c>
      <c r="C10" s="5">
        <v>460</v>
      </c>
      <c r="D10" s="5">
        <v>478</v>
      </c>
      <c r="E10" s="5">
        <v>460</v>
      </c>
      <c r="F10" s="5">
        <v>479</v>
      </c>
      <c r="G10" s="5">
        <v>470</v>
      </c>
      <c r="H10" s="5">
        <v>485</v>
      </c>
      <c r="I10" s="5">
        <v>509</v>
      </c>
      <c r="J10" s="5">
        <v>492</v>
      </c>
      <c r="K10" s="5">
        <v>497</v>
      </c>
      <c r="L10" s="5">
        <v>520</v>
      </c>
      <c r="M10" s="5">
        <v>491</v>
      </c>
      <c r="N10" s="5">
        <v>507</v>
      </c>
      <c r="O10" s="5">
        <v>500</v>
      </c>
    </row>
    <row r="11" spans="2:15" s="6" customFormat="1" ht="12.75">
      <c r="B11" s="7" t="s">
        <v>3</v>
      </c>
      <c r="C11" s="8">
        <v>676</v>
      </c>
      <c r="D11" s="8">
        <v>674</v>
      </c>
      <c r="E11" s="8">
        <v>655</v>
      </c>
      <c r="F11" s="8">
        <v>678</v>
      </c>
      <c r="G11" s="8">
        <v>677</v>
      </c>
      <c r="H11" s="8">
        <v>684</v>
      </c>
      <c r="I11" s="8">
        <v>681</v>
      </c>
      <c r="J11" s="8">
        <v>651</v>
      </c>
      <c r="K11" s="8">
        <v>677</v>
      </c>
      <c r="L11" s="8">
        <v>722</v>
      </c>
      <c r="M11" s="8">
        <v>700</v>
      </c>
      <c r="N11" s="8">
        <v>654</v>
      </c>
      <c r="O11" s="8">
        <f>SUM(O9:O10)</f>
        <v>643</v>
      </c>
    </row>
    <row r="12" spans="3:15" ht="12.7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ht="12.75">
      <c r="B13" s="4" t="s">
        <v>0</v>
      </c>
      <c r="C13" s="5">
        <v>25</v>
      </c>
      <c r="D13" s="5">
        <v>33</v>
      </c>
      <c r="E13" s="5">
        <v>42</v>
      </c>
      <c r="F13" s="5">
        <v>32</v>
      </c>
      <c r="G13" s="5">
        <v>36</v>
      </c>
      <c r="H13" s="5">
        <v>40</v>
      </c>
      <c r="I13" s="5">
        <v>34</v>
      </c>
      <c r="J13" s="5">
        <v>23</v>
      </c>
      <c r="K13" s="5">
        <v>26</v>
      </c>
      <c r="L13" s="5">
        <v>26</v>
      </c>
      <c r="M13" s="5">
        <v>24</v>
      </c>
      <c r="N13" s="5">
        <v>26</v>
      </c>
      <c r="O13" s="20">
        <v>27</v>
      </c>
    </row>
    <row r="14" spans="2:15" ht="12.75">
      <c r="B14" s="4" t="s">
        <v>1</v>
      </c>
      <c r="C14" s="5">
        <v>468</v>
      </c>
      <c r="D14" s="5">
        <v>464</v>
      </c>
      <c r="E14" s="5">
        <v>540</v>
      </c>
      <c r="F14" s="5">
        <v>470</v>
      </c>
      <c r="G14" s="5">
        <v>482</v>
      </c>
      <c r="H14" s="5">
        <v>475</v>
      </c>
      <c r="I14" s="5">
        <v>465</v>
      </c>
      <c r="J14" s="5">
        <v>463</v>
      </c>
      <c r="K14" s="5">
        <v>465</v>
      </c>
      <c r="L14" s="5">
        <v>490</v>
      </c>
      <c r="M14" s="5">
        <v>502</v>
      </c>
      <c r="N14" s="5">
        <v>514</v>
      </c>
      <c r="O14" s="20">
        <v>491</v>
      </c>
    </row>
    <row r="15" spans="2:15" s="6" customFormat="1" ht="12.75">
      <c r="B15" s="7" t="s">
        <v>4</v>
      </c>
      <c r="C15" s="8">
        <v>493</v>
      </c>
      <c r="D15" s="8">
        <v>497</v>
      </c>
      <c r="E15" s="8">
        <v>582</v>
      </c>
      <c r="F15" s="8">
        <v>502</v>
      </c>
      <c r="G15" s="8">
        <v>518</v>
      </c>
      <c r="H15" s="8">
        <v>515</v>
      </c>
      <c r="I15" s="8">
        <v>499</v>
      </c>
      <c r="J15" s="8">
        <v>486</v>
      </c>
      <c r="K15" s="8">
        <v>491</v>
      </c>
      <c r="L15" s="8">
        <v>516</v>
      </c>
      <c r="M15" s="8">
        <v>526</v>
      </c>
      <c r="N15" s="8">
        <v>540</v>
      </c>
      <c r="O15" s="8">
        <f>SUM(O13:O14)</f>
        <v>518</v>
      </c>
    </row>
    <row r="17" spans="2:15" ht="12.75">
      <c r="B17" s="13" t="s">
        <v>5</v>
      </c>
      <c r="C17" s="9">
        <v>1169</v>
      </c>
      <c r="D17" s="9">
        <v>1171</v>
      </c>
      <c r="E17" s="9">
        <v>1237</v>
      </c>
      <c r="F17" s="9">
        <v>1180</v>
      </c>
      <c r="G17" s="9">
        <v>1195</v>
      </c>
      <c r="H17" s="9">
        <v>1199</v>
      </c>
      <c r="I17" s="9">
        <v>1180</v>
      </c>
      <c r="J17" s="9">
        <v>1137</v>
      </c>
      <c r="K17" s="9">
        <v>1168</v>
      </c>
      <c r="L17" s="9">
        <v>1238</v>
      </c>
      <c r="M17" s="9">
        <v>1226</v>
      </c>
      <c r="N17" s="9">
        <v>1194</v>
      </c>
      <c r="O17" s="9">
        <f>O11+O15</f>
        <v>1161</v>
      </c>
    </row>
    <row r="19" spans="2:15" ht="12.75">
      <c r="B19" s="4" t="s">
        <v>8</v>
      </c>
      <c r="C19" s="5">
        <v>241</v>
      </c>
      <c r="D19" s="5">
        <v>229</v>
      </c>
      <c r="E19" s="5">
        <v>237</v>
      </c>
      <c r="F19" s="5">
        <v>231</v>
      </c>
      <c r="G19" s="5">
        <v>243</v>
      </c>
      <c r="H19" s="5">
        <v>239</v>
      </c>
      <c r="I19" s="5">
        <v>206</v>
      </c>
      <c r="J19" s="5">
        <v>182</v>
      </c>
      <c r="K19" s="5">
        <v>206</v>
      </c>
      <c r="L19" s="5">
        <v>228</v>
      </c>
      <c r="M19" s="5">
        <v>233</v>
      </c>
      <c r="N19" s="5">
        <v>173</v>
      </c>
      <c r="O19" s="5">
        <f>O9+O13</f>
        <v>170</v>
      </c>
    </row>
    <row r="20" spans="2:15" ht="12.75">
      <c r="B20" s="4" t="s">
        <v>9</v>
      </c>
      <c r="C20" s="5">
        <v>928</v>
      </c>
      <c r="D20" s="5">
        <v>942</v>
      </c>
      <c r="E20" s="5">
        <v>1000</v>
      </c>
      <c r="F20" s="5">
        <v>949</v>
      </c>
      <c r="G20" s="5">
        <v>952</v>
      </c>
      <c r="H20" s="5">
        <v>960</v>
      </c>
      <c r="I20" s="5">
        <v>974</v>
      </c>
      <c r="J20" s="5">
        <v>955</v>
      </c>
      <c r="K20" s="5">
        <v>962</v>
      </c>
      <c r="L20" s="5">
        <v>1010</v>
      </c>
      <c r="M20" s="5">
        <v>993</v>
      </c>
      <c r="N20" s="5">
        <v>1021</v>
      </c>
      <c r="O20" s="5">
        <f>O10+O14</f>
        <v>991</v>
      </c>
    </row>
    <row r="21" ht="12.75">
      <c r="N21" s="10"/>
    </row>
    <row r="22" spans="2:15" ht="12.75">
      <c r="B22" s="6" t="s">
        <v>7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 ht="12.75">
      <c r="B24" s="11" t="s">
        <v>6</v>
      </c>
      <c r="C24" s="2">
        <v>2007</v>
      </c>
      <c r="D24" s="2">
        <v>2008</v>
      </c>
      <c r="E24" s="2">
        <v>2009</v>
      </c>
      <c r="F24" s="2">
        <v>2010</v>
      </c>
      <c r="G24" s="2">
        <v>2011</v>
      </c>
      <c r="H24" s="2">
        <v>2012</v>
      </c>
      <c r="I24" s="2">
        <v>2013</v>
      </c>
      <c r="J24" s="2">
        <v>2014</v>
      </c>
      <c r="K24" s="2">
        <v>2015</v>
      </c>
      <c r="L24" s="2">
        <v>2016</v>
      </c>
      <c r="M24" s="2">
        <v>2017</v>
      </c>
      <c r="N24" s="2">
        <v>2018</v>
      </c>
      <c r="O24" s="2">
        <v>2019</v>
      </c>
    </row>
    <row r="25" spans="2:15" ht="12.75">
      <c r="B25" s="4" t="s">
        <v>0</v>
      </c>
      <c r="C25" s="12">
        <v>100</v>
      </c>
      <c r="D25" s="12">
        <f>D19/$C19*100</f>
        <v>95.0207468879668</v>
      </c>
      <c r="E25" s="12">
        <f aca="true" t="shared" si="0" ref="E25:N25">E19/$C19*100</f>
        <v>98.3402489626556</v>
      </c>
      <c r="F25" s="12">
        <f t="shared" si="0"/>
        <v>95.850622406639</v>
      </c>
      <c r="G25" s="12">
        <f t="shared" si="0"/>
        <v>100.8298755186722</v>
      </c>
      <c r="H25" s="12">
        <f t="shared" si="0"/>
        <v>99.1701244813278</v>
      </c>
      <c r="I25" s="12">
        <f t="shared" si="0"/>
        <v>85.47717842323651</v>
      </c>
      <c r="J25" s="12">
        <f t="shared" si="0"/>
        <v>75.51867219917013</v>
      </c>
      <c r="K25" s="12">
        <f t="shared" si="0"/>
        <v>85.47717842323651</v>
      </c>
      <c r="L25" s="12">
        <f t="shared" si="0"/>
        <v>94.6058091286307</v>
      </c>
      <c r="M25" s="12">
        <f t="shared" si="0"/>
        <v>96.6804979253112</v>
      </c>
      <c r="N25" s="12">
        <f t="shared" si="0"/>
        <v>71.78423236514523</v>
      </c>
      <c r="O25" s="12">
        <f>O19/$C19*100</f>
        <v>70.53941908713693</v>
      </c>
    </row>
    <row r="26" spans="2:15" ht="12.75">
      <c r="B26" s="4" t="s">
        <v>1</v>
      </c>
      <c r="C26" s="12">
        <v>100</v>
      </c>
      <c r="D26" s="12">
        <f>D20/$C20*100</f>
        <v>101.50862068965519</v>
      </c>
      <c r="E26" s="12">
        <f aca="true" t="shared" si="1" ref="E26:N26">E20/$C20*100</f>
        <v>107.75862068965519</v>
      </c>
      <c r="F26" s="12">
        <f t="shared" si="1"/>
        <v>102.26293103448276</v>
      </c>
      <c r="G26" s="12">
        <f t="shared" si="1"/>
        <v>102.58620689655173</v>
      </c>
      <c r="H26" s="12">
        <f t="shared" si="1"/>
        <v>103.44827586206897</v>
      </c>
      <c r="I26" s="12">
        <f t="shared" si="1"/>
        <v>104.95689655172413</v>
      </c>
      <c r="J26" s="12">
        <f t="shared" si="1"/>
        <v>102.90948275862068</v>
      </c>
      <c r="K26" s="12">
        <f t="shared" si="1"/>
        <v>103.66379310344827</v>
      </c>
      <c r="L26" s="12">
        <f t="shared" si="1"/>
        <v>108.83620689655173</v>
      </c>
      <c r="M26" s="12">
        <f t="shared" si="1"/>
        <v>107.00431034482759</v>
      </c>
      <c r="N26" s="12">
        <f t="shared" si="1"/>
        <v>110.02155172413792</v>
      </c>
      <c r="O26" s="12">
        <f>O20/$C20*100</f>
        <v>106.78879310344827</v>
      </c>
    </row>
    <row r="27" spans="2:15" ht="12.75">
      <c r="B27" s="13" t="s">
        <v>5</v>
      </c>
      <c r="C27" s="14">
        <v>100</v>
      </c>
      <c r="D27" s="14">
        <f>D17/$C17*100</f>
        <v>100.1710863986313</v>
      </c>
      <c r="E27" s="14">
        <f aca="true" t="shared" si="2" ref="E27:N27">E17/$C17*100</f>
        <v>105.81693755346451</v>
      </c>
      <c r="F27" s="14">
        <f t="shared" si="2"/>
        <v>100.94097519247221</v>
      </c>
      <c r="G27" s="14">
        <f t="shared" si="2"/>
        <v>102.22412318220702</v>
      </c>
      <c r="H27" s="14">
        <f t="shared" si="2"/>
        <v>102.56629597946963</v>
      </c>
      <c r="I27" s="14">
        <f t="shared" si="2"/>
        <v>100.94097519247221</v>
      </c>
      <c r="J27" s="14">
        <f t="shared" si="2"/>
        <v>97.26261762189907</v>
      </c>
      <c r="K27" s="14">
        <f t="shared" si="2"/>
        <v>99.91445680068435</v>
      </c>
      <c r="L27" s="14">
        <f t="shared" si="2"/>
        <v>105.90248075278015</v>
      </c>
      <c r="M27" s="14">
        <f t="shared" si="2"/>
        <v>104.8759623609923</v>
      </c>
      <c r="N27" s="14">
        <f t="shared" si="2"/>
        <v>102.13857998289136</v>
      </c>
      <c r="O27" s="14">
        <f>O17/$C17*100</f>
        <v>99.31565440547476</v>
      </c>
    </row>
    <row r="28" spans="2:14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9" t="s">
        <v>17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ht="12.75">
      <c r="B30" s="15" t="s">
        <v>16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PageLayoutView="0" workbookViewId="0" topLeftCell="A1">
      <selection activeCell="L21" sqref="L21"/>
    </sheetView>
  </sheetViews>
  <sheetFormatPr defaultColWidth="11.421875" defaultRowHeight="15"/>
  <cols>
    <col min="1" max="1" width="5.7109375" style="17" customWidth="1"/>
    <col min="2" max="2" width="24.7109375" style="17" customWidth="1"/>
    <col min="3" max="14" width="10.7109375" style="17" customWidth="1"/>
    <col min="15" max="16384" width="11.421875" style="17" customWidth="1"/>
  </cols>
  <sheetData>
    <row r="2" spans="1:14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4" t="s">
        <v>13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5" s="3" customFormat="1" ht="22.5" customHeight="1">
      <c r="B7" s="11" t="s">
        <v>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11">
        <v>2014</v>
      </c>
      <c r="K7" s="11">
        <v>2015</v>
      </c>
      <c r="L7" s="11">
        <v>2016</v>
      </c>
      <c r="M7" s="11">
        <v>2017</v>
      </c>
      <c r="N7" s="11">
        <v>2018</v>
      </c>
      <c r="O7" s="11">
        <v>2019</v>
      </c>
    </row>
    <row r="8" s="3" customFormat="1" ht="12.75"/>
    <row r="9" spans="2:15" s="3" customFormat="1" ht="12.75">
      <c r="B9" s="4" t="s">
        <v>0</v>
      </c>
      <c r="C9" s="5">
        <v>352</v>
      </c>
      <c r="D9" s="5">
        <v>387</v>
      </c>
      <c r="E9" s="5">
        <v>398</v>
      </c>
      <c r="F9" s="5">
        <v>389</v>
      </c>
      <c r="G9" s="5">
        <v>377</v>
      </c>
      <c r="H9" s="5">
        <v>398</v>
      </c>
      <c r="I9" s="5">
        <v>359</v>
      </c>
      <c r="J9" s="5">
        <v>355</v>
      </c>
      <c r="K9" s="5">
        <v>386</v>
      </c>
      <c r="L9" s="5">
        <v>395</v>
      </c>
      <c r="M9" s="5">
        <v>374</v>
      </c>
      <c r="N9" s="5">
        <v>398</v>
      </c>
      <c r="O9" s="5">
        <v>374</v>
      </c>
    </row>
    <row r="10" spans="2:15" s="3" customFormat="1" ht="12.75">
      <c r="B10" s="4" t="s">
        <v>1</v>
      </c>
      <c r="C10" s="5">
        <v>661</v>
      </c>
      <c r="D10" s="5">
        <v>635</v>
      </c>
      <c r="E10" s="5">
        <v>648</v>
      </c>
      <c r="F10" s="5">
        <v>697</v>
      </c>
      <c r="G10" s="5">
        <v>724</v>
      </c>
      <c r="H10" s="5">
        <v>745</v>
      </c>
      <c r="I10" s="5">
        <v>750</v>
      </c>
      <c r="J10" s="5">
        <v>771</v>
      </c>
      <c r="K10" s="5">
        <v>783</v>
      </c>
      <c r="L10" s="5">
        <v>784</v>
      </c>
      <c r="M10" s="5">
        <v>764</v>
      </c>
      <c r="N10" s="5">
        <v>813</v>
      </c>
      <c r="O10" s="5">
        <v>821</v>
      </c>
    </row>
    <row r="11" spans="2:15" s="3" customFormat="1" ht="12.75"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12</v>
      </c>
    </row>
    <row r="12" spans="2:15" s="6" customFormat="1" ht="12.75">
      <c r="B12" s="7" t="s">
        <v>3</v>
      </c>
      <c r="C12" s="8">
        <v>1013</v>
      </c>
      <c r="D12" s="8">
        <v>1022</v>
      </c>
      <c r="E12" s="8">
        <v>1046</v>
      </c>
      <c r="F12" s="8">
        <v>1086</v>
      </c>
      <c r="G12" s="8">
        <v>1101</v>
      </c>
      <c r="H12" s="8">
        <v>1143</v>
      </c>
      <c r="I12" s="8">
        <v>1109</v>
      </c>
      <c r="J12" s="8">
        <v>1126</v>
      </c>
      <c r="K12" s="8">
        <v>1169</v>
      </c>
      <c r="L12" s="8">
        <v>1179</v>
      </c>
      <c r="M12" s="8">
        <v>1138</v>
      </c>
      <c r="N12" s="8">
        <v>1211</v>
      </c>
      <c r="O12" s="8">
        <f>SUM(O9:O11)</f>
        <v>1207</v>
      </c>
    </row>
    <row r="13" spans="3:15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>
      <c r="B14" s="4" t="s">
        <v>0</v>
      </c>
      <c r="C14" s="5">
        <v>84</v>
      </c>
      <c r="D14" s="5">
        <v>75</v>
      </c>
      <c r="E14" s="5">
        <v>73</v>
      </c>
      <c r="F14" s="5">
        <v>75</v>
      </c>
      <c r="G14" s="5">
        <v>74</v>
      </c>
      <c r="H14" s="5">
        <v>79</v>
      </c>
      <c r="I14" s="5">
        <v>76</v>
      </c>
      <c r="J14" s="5">
        <v>72</v>
      </c>
      <c r="K14" s="5">
        <v>62</v>
      </c>
      <c r="L14" s="5">
        <v>71</v>
      </c>
      <c r="M14" s="5">
        <v>71</v>
      </c>
      <c r="N14" s="5">
        <v>68</v>
      </c>
      <c r="O14" s="20">
        <v>64</v>
      </c>
    </row>
    <row r="15" spans="2:15" ht="12.75">
      <c r="B15" s="4" t="s">
        <v>1</v>
      </c>
      <c r="C15" s="5">
        <v>348</v>
      </c>
      <c r="D15" s="5">
        <v>344</v>
      </c>
      <c r="E15" s="5">
        <v>349</v>
      </c>
      <c r="F15" s="5">
        <v>383</v>
      </c>
      <c r="G15" s="5">
        <v>384</v>
      </c>
      <c r="H15" s="5">
        <v>440</v>
      </c>
      <c r="I15" s="5">
        <v>430</v>
      </c>
      <c r="J15" s="5">
        <v>450</v>
      </c>
      <c r="K15" s="5">
        <v>432</v>
      </c>
      <c r="L15" s="5">
        <v>439</v>
      </c>
      <c r="M15" s="5">
        <v>392</v>
      </c>
      <c r="N15" s="5">
        <v>395</v>
      </c>
      <c r="O15" s="20">
        <v>393</v>
      </c>
    </row>
    <row r="16" spans="2:15" s="6" customFormat="1" ht="12.75">
      <c r="B16" s="7" t="s">
        <v>4</v>
      </c>
      <c r="C16" s="8">
        <v>432</v>
      </c>
      <c r="D16" s="8">
        <v>419</v>
      </c>
      <c r="E16" s="8">
        <v>422</v>
      </c>
      <c r="F16" s="8">
        <v>458</v>
      </c>
      <c r="G16" s="8">
        <v>458</v>
      </c>
      <c r="H16" s="8">
        <v>519</v>
      </c>
      <c r="I16" s="8">
        <v>506</v>
      </c>
      <c r="J16" s="8">
        <v>522</v>
      </c>
      <c r="K16" s="8">
        <v>494</v>
      </c>
      <c r="L16" s="8">
        <v>510</v>
      </c>
      <c r="M16" s="8">
        <v>463</v>
      </c>
      <c r="N16" s="8">
        <v>463</v>
      </c>
      <c r="O16" s="8">
        <f>SUM(O14:O15)</f>
        <v>457</v>
      </c>
    </row>
    <row r="18" spans="2:15" ht="12.75">
      <c r="B18" s="13" t="s">
        <v>5</v>
      </c>
      <c r="C18" s="9">
        <v>1445</v>
      </c>
      <c r="D18" s="9">
        <v>1441</v>
      </c>
      <c r="E18" s="9">
        <v>1468</v>
      </c>
      <c r="F18" s="9">
        <v>1544</v>
      </c>
      <c r="G18" s="9">
        <v>1559</v>
      </c>
      <c r="H18" s="9">
        <v>1662</v>
      </c>
      <c r="I18" s="9">
        <v>1615</v>
      </c>
      <c r="J18" s="9">
        <v>1648</v>
      </c>
      <c r="K18" s="9">
        <v>1663</v>
      </c>
      <c r="L18" s="9">
        <v>1689</v>
      </c>
      <c r="M18" s="9">
        <v>1601</v>
      </c>
      <c r="N18" s="9">
        <v>1674</v>
      </c>
      <c r="O18" s="9">
        <f>O12+O16</f>
        <v>1664</v>
      </c>
    </row>
    <row r="20" spans="2:15" ht="12.75">
      <c r="B20" s="4" t="s">
        <v>8</v>
      </c>
      <c r="C20" s="5">
        <v>436</v>
      </c>
      <c r="D20" s="5">
        <v>462</v>
      </c>
      <c r="E20" s="5">
        <v>471</v>
      </c>
      <c r="F20" s="5">
        <v>464</v>
      </c>
      <c r="G20" s="5">
        <v>451</v>
      </c>
      <c r="H20" s="5">
        <v>477</v>
      </c>
      <c r="I20" s="5">
        <v>435</v>
      </c>
      <c r="J20" s="5">
        <v>427</v>
      </c>
      <c r="K20" s="5">
        <v>448</v>
      </c>
      <c r="L20" s="5">
        <v>466</v>
      </c>
      <c r="M20" s="5">
        <v>445</v>
      </c>
      <c r="N20" s="5">
        <v>466</v>
      </c>
      <c r="O20" s="5">
        <f>O9+O14</f>
        <v>438</v>
      </c>
    </row>
    <row r="21" spans="2:15" ht="12.75">
      <c r="B21" s="4" t="s">
        <v>9</v>
      </c>
      <c r="C21" s="5">
        <v>1009</v>
      </c>
      <c r="D21" s="5">
        <v>979</v>
      </c>
      <c r="E21" s="5">
        <v>997</v>
      </c>
      <c r="F21" s="5">
        <v>1080</v>
      </c>
      <c r="G21" s="5">
        <v>1108</v>
      </c>
      <c r="H21" s="5">
        <v>1185</v>
      </c>
      <c r="I21" s="5">
        <v>1180</v>
      </c>
      <c r="J21" s="5">
        <v>1221</v>
      </c>
      <c r="K21" s="5">
        <v>1215</v>
      </c>
      <c r="L21" s="5">
        <v>1223</v>
      </c>
      <c r="M21" s="5">
        <v>1156</v>
      </c>
      <c r="N21" s="5">
        <v>1208</v>
      </c>
      <c r="O21" s="5">
        <f>O10+O15</f>
        <v>1214</v>
      </c>
    </row>
    <row r="22" spans="2:15" ht="12.75">
      <c r="B22" s="4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12</v>
      </c>
    </row>
    <row r="24" spans="2:15" ht="12.75">
      <c r="B24" s="6" t="s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1" t="s">
        <v>6</v>
      </c>
      <c r="C26" s="2">
        <v>2007</v>
      </c>
      <c r="D26" s="2">
        <v>2008</v>
      </c>
      <c r="E26" s="2">
        <v>2009</v>
      </c>
      <c r="F26" s="2">
        <v>2010</v>
      </c>
      <c r="G26" s="2">
        <v>2011</v>
      </c>
      <c r="H26" s="2">
        <v>2012</v>
      </c>
      <c r="I26" s="2">
        <v>2013</v>
      </c>
      <c r="J26" s="2">
        <v>2014</v>
      </c>
      <c r="K26" s="2">
        <v>2015</v>
      </c>
      <c r="L26" s="2">
        <v>2016</v>
      </c>
      <c r="M26" s="2">
        <v>2017</v>
      </c>
      <c r="N26" s="2">
        <v>2018</v>
      </c>
      <c r="O26" s="2">
        <v>2019</v>
      </c>
    </row>
    <row r="27" spans="2:15" ht="12.75">
      <c r="B27" s="4" t="s">
        <v>0</v>
      </c>
      <c r="C27" s="12">
        <v>100</v>
      </c>
      <c r="D27" s="12">
        <f>D20/$C20*100</f>
        <v>105.96330275229357</v>
      </c>
      <c r="E27" s="12">
        <f aca="true" t="shared" si="0" ref="E27:O27">E20/$C20*100</f>
        <v>108.02752293577981</v>
      </c>
      <c r="F27" s="12">
        <f t="shared" si="0"/>
        <v>106.42201834862387</v>
      </c>
      <c r="G27" s="12">
        <f t="shared" si="0"/>
        <v>103.44036697247707</v>
      </c>
      <c r="H27" s="12">
        <f t="shared" si="0"/>
        <v>109.40366972477065</v>
      </c>
      <c r="I27" s="12">
        <f t="shared" si="0"/>
        <v>99.77064220183486</v>
      </c>
      <c r="J27" s="12">
        <f t="shared" si="0"/>
        <v>97.93577981651376</v>
      </c>
      <c r="K27" s="12">
        <f t="shared" si="0"/>
        <v>102.75229357798166</v>
      </c>
      <c r="L27" s="12">
        <f t="shared" si="0"/>
        <v>106.88073394495412</v>
      </c>
      <c r="M27" s="12">
        <f t="shared" si="0"/>
        <v>102.06422018348624</v>
      </c>
      <c r="N27" s="12">
        <f t="shared" si="0"/>
        <v>106.88073394495412</v>
      </c>
      <c r="O27" s="12">
        <f t="shared" si="0"/>
        <v>100.45871559633028</v>
      </c>
    </row>
    <row r="28" spans="2:15" ht="12.75">
      <c r="B28" s="4" t="s">
        <v>1</v>
      </c>
      <c r="C28" s="12">
        <v>100</v>
      </c>
      <c r="D28" s="12">
        <f>D21/$C21*100</f>
        <v>97.02675916749257</v>
      </c>
      <c r="E28" s="12">
        <f aca="true" t="shared" si="1" ref="E28:O28">E21/$C21*100</f>
        <v>98.81070366699703</v>
      </c>
      <c r="F28" s="12">
        <f t="shared" si="1"/>
        <v>107.0366699702676</v>
      </c>
      <c r="G28" s="12">
        <f t="shared" si="1"/>
        <v>109.81169474727453</v>
      </c>
      <c r="H28" s="12">
        <f t="shared" si="1"/>
        <v>117.44301288404361</v>
      </c>
      <c r="I28" s="12">
        <f t="shared" si="1"/>
        <v>116.94747274529236</v>
      </c>
      <c r="J28" s="12">
        <f t="shared" si="1"/>
        <v>121.01090188305253</v>
      </c>
      <c r="K28" s="12">
        <f t="shared" si="1"/>
        <v>120.41625371655104</v>
      </c>
      <c r="L28" s="12">
        <f t="shared" si="1"/>
        <v>121.20911793855302</v>
      </c>
      <c r="M28" s="12">
        <f t="shared" si="1"/>
        <v>114.56888007928643</v>
      </c>
      <c r="N28" s="12">
        <f t="shared" si="1"/>
        <v>119.7224975222993</v>
      </c>
      <c r="O28" s="12">
        <f t="shared" si="1"/>
        <v>120.31714568880079</v>
      </c>
    </row>
    <row r="29" spans="2:15" ht="12.75">
      <c r="B29" s="4" t="s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100</v>
      </c>
    </row>
    <row r="30" spans="2:15" ht="12.75">
      <c r="B30" s="13" t="s">
        <v>5</v>
      </c>
      <c r="C30" s="14">
        <v>100</v>
      </c>
      <c r="D30" s="14">
        <f>D18/$C18*100</f>
        <v>99.72318339100346</v>
      </c>
      <c r="E30" s="14">
        <f aca="true" t="shared" si="2" ref="E30:O30">E18/$C18*100</f>
        <v>101.5916955017301</v>
      </c>
      <c r="F30" s="14">
        <f t="shared" si="2"/>
        <v>106.85121107266436</v>
      </c>
      <c r="G30" s="14">
        <f t="shared" si="2"/>
        <v>107.88927335640139</v>
      </c>
      <c r="H30" s="14">
        <f t="shared" si="2"/>
        <v>115.01730103806229</v>
      </c>
      <c r="I30" s="14">
        <f t="shared" si="2"/>
        <v>111.76470588235294</v>
      </c>
      <c r="J30" s="14">
        <f t="shared" si="2"/>
        <v>114.0484429065744</v>
      </c>
      <c r="K30" s="14">
        <f t="shared" si="2"/>
        <v>115.08650519031143</v>
      </c>
      <c r="L30" s="14">
        <f t="shared" si="2"/>
        <v>116.88581314878891</v>
      </c>
      <c r="M30" s="14">
        <f t="shared" si="2"/>
        <v>110.79584775086506</v>
      </c>
      <c r="N30" s="14">
        <f t="shared" si="2"/>
        <v>115.8477508650519</v>
      </c>
      <c r="O30" s="14">
        <f t="shared" si="2"/>
        <v>115.15570934256057</v>
      </c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9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B33" s="15" t="s">
        <v>16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"/>
  <sheetViews>
    <sheetView zoomScalePageLayoutView="0" workbookViewId="0" topLeftCell="A1">
      <selection activeCell="L21" sqref="L21"/>
    </sheetView>
  </sheetViews>
  <sheetFormatPr defaultColWidth="11.421875" defaultRowHeight="15"/>
  <cols>
    <col min="1" max="1" width="5.7109375" style="17" customWidth="1"/>
    <col min="2" max="2" width="24.7109375" style="17" customWidth="1"/>
    <col min="3" max="14" width="10.7109375" style="17" customWidth="1"/>
    <col min="15" max="16384" width="11.421875" style="17" customWidth="1"/>
  </cols>
  <sheetData>
    <row r="2" spans="1:14" ht="18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>
      <c r="A3" s="16"/>
      <c r="B3" s="16"/>
      <c r="C3" s="16"/>
      <c r="D3" s="16"/>
      <c r="E3" s="16"/>
      <c r="F3" s="18"/>
      <c r="G3" s="18"/>
      <c r="H3" s="18"/>
      <c r="I3" s="18"/>
      <c r="J3" s="18"/>
      <c r="K3" s="18"/>
      <c r="L3" s="18"/>
      <c r="M3" s="18"/>
      <c r="N3" s="18"/>
    </row>
    <row r="4" spans="1:14" ht="12.75">
      <c r="A4" s="24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7" spans="2:15" s="3" customFormat="1" ht="22.5" customHeight="1">
      <c r="B7" s="11" t="s">
        <v>6</v>
      </c>
      <c r="C7" s="11">
        <v>2007</v>
      </c>
      <c r="D7" s="11">
        <v>2008</v>
      </c>
      <c r="E7" s="11">
        <v>2009</v>
      </c>
      <c r="F7" s="11">
        <v>2010</v>
      </c>
      <c r="G7" s="11">
        <v>2011</v>
      </c>
      <c r="H7" s="11">
        <v>2012</v>
      </c>
      <c r="I7" s="11">
        <v>2013</v>
      </c>
      <c r="J7" s="11">
        <v>2014</v>
      </c>
      <c r="K7" s="11">
        <v>2015</v>
      </c>
      <c r="L7" s="11">
        <v>2016</v>
      </c>
      <c r="M7" s="11">
        <v>2017</v>
      </c>
      <c r="N7" s="11">
        <v>2018</v>
      </c>
      <c r="O7" s="11">
        <v>2019</v>
      </c>
    </row>
    <row r="8" s="3" customFormat="1" ht="12.75"/>
    <row r="9" spans="2:15" s="3" customFormat="1" ht="12.75">
      <c r="B9" s="4" t="s">
        <v>0</v>
      </c>
      <c r="C9" s="5">
        <v>320</v>
      </c>
      <c r="D9" s="5">
        <v>317</v>
      </c>
      <c r="E9" s="5">
        <v>322</v>
      </c>
      <c r="F9" s="5">
        <v>328</v>
      </c>
      <c r="G9" s="5">
        <v>368</v>
      </c>
      <c r="H9" s="5">
        <v>388</v>
      </c>
      <c r="I9" s="5">
        <v>341</v>
      </c>
      <c r="J9" s="5">
        <v>332</v>
      </c>
      <c r="K9" s="5">
        <v>327</v>
      </c>
      <c r="L9" s="5">
        <v>316</v>
      </c>
      <c r="M9" s="5">
        <v>288</v>
      </c>
      <c r="N9" s="5">
        <v>297</v>
      </c>
      <c r="O9" s="5">
        <v>257</v>
      </c>
    </row>
    <row r="10" spans="2:15" s="3" customFormat="1" ht="12.75">
      <c r="B10" s="4" t="s">
        <v>1</v>
      </c>
      <c r="C10" s="5">
        <v>633</v>
      </c>
      <c r="D10" s="5">
        <v>670</v>
      </c>
      <c r="E10" s="5">
        <v>694</v>
      </c>
      <c r="F10" s="5">
        <v>670</v>
      </c>
      <c r="G10" s="5">
        <v>655</v>
      </c>
      <c r="H10" s="5">
        <v>691</v>
      </c>
      <c r="I10" s="5">
        <v>667</v>
      </c>
      <c r="J10" s="5">
        <v>672</v>
      </c>
      <c r="K10" s="5">
        <v>668</v>
      </c>
      <c r="L10" s="5">
        <v>669</v>
      </c>
      <c r="M10" s="5">
        <v>648</v>
      </c>
      <c r="N10" s="5">
        <v>665</v>
      </c>
      <c r="O10" s="5">
        <v>626</v>
      </c>
    </row>
    <row r="11" spans="2:15" s="3" customFormat="1" ht="12.75">
      <c r="B11" s="4" t="s">
        <v>18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v>45</v>
      </c>
    </row>
    <row r="12" spans="2:15" s="6" customFormat="1" ht="12.75">
      <c r="B12" s="7" t="s">
        <v>3</v>
      </c>
      <c r="C12" s="8">
        <v>953</v>
      </c>
      <c r="D12" s="8">
        <v>987</v>
      </c>
      <c r="E12" s="8">
        <v>1016</v>
      </c>
      <c r="F12" s="8">
        <v>998</v>
      </c>
      <c r="G12" s="8">
        <v>1023</v>
      </c>
      <c r="H12" s="8">
        <v>1079</v>
      </c>
      <c r="I12" s="8">
        <v>1008</v>
      </c>
      <c r="J12" s="8">
        <v>1004</v>
      </c>
      <c r="K12" s="8">
        <v>995</v>
      </c>
      <c r="L12" s="8">
        <v>985</v>
      </c>
      <c r="M12" s="8">
        <v>936</v>
      </c>
      <c r="N12" s="8">
        <v>962</v>
      </c>
      <c r="O12" s="8">
        <f>SUM(O9:O11)</f>
        <v>928</v>
      </c>
    </row>
    <row r="13" spans="3:15" ht="12.7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2.75">
      <c r="B14" s="4" t="s">
        <v>0</v>
      </c>
      <c r="C14" s="5">
        <v>290</v>
      </c>
      <c r="D14" s="5">
        <v>303</v>
      </c>
      <c r="E14" s="5">
        <v>309</v>
      </c>
      <c r="F14" s="5">
        <v>295</v>
      </c>
      <c r="G14" s="5">
        <v>305</v>
      </c>
      <c r="H14" s="5">
        <v>355</v>
      </c>
      <c r="I14" s="5">
        <v>354</v>
      </c>
      <c r="J14" s="5">
        <v>355</v>
      </c>
      <c r="K14" s="5">
        <v>377</v>
      </c>
      <c r="L14" s="5">
        <v>381</v>
      </c>
      <c r="M14" s="5">
        <v>351</v>
      </c>
      <c r="N14" s="5">
        <v>358</v>
      </c>
      <c r="O14" s="20">
        <v>376</v>
      </c>
    </row>
    <row r="15" spans="2:15" ht="12.75">
      <c r="B15" s="4" t="s">
        <v>1</v>
      </c>
      <c r="C15" s="5">
        <v>675</v>
      </c>
      <c r="D15" s="5">
        <v>710</v>
      </c>
      <c r="E15" s="5">
        <v>728</v>
      </c>
      <c r="F15" s="5">
        <v>677</v>
      </c>
      <c r="G15" s="5">
        <v>695</v>
      </c>
      <c r="H15" s="5">
        <v>734</v>
      </c>
      <c r="I15" s="5">
        <v>764</v>
      </c>
      <c r="J15" s="5">
        <v>778</v>
      </c>
      <c r="K15" s="5">
        <v>792</v>
      </c>
      <c r="L15" s="5">
        <v>786</v>
      </c>
      <c r="M15" s="5">
        <v>775</v>
      </c>
      <c r="N15" s="5">
        <v>789</v>
      </c>
      <c r="O15" s="20">
        <v>825</v>
      </c>
    </row>
    <row r="16" spans="2:15" s="6" customFormat="1" ht="12.75">
      <c r="B16" s="7" t="s">
        <v>4</v>
      </c>
      <c r="C16" s="8">
        <v>965</v>
      </c>
      <c r="D16" s="8">
        <v>1013</v>
      </c>
      <c r="E16" s="8">
        <v>1037</v>
      </c>
      <c r="F16" s="8">
        <v>972</v>
      </c>
      <c r="G16" s="8">
        <v>1000</v>
      </c>
      <c r="H16" s="8">
        <v>1089</v>
      </c>
      <c r="I16" s="8">
        <v>1118</v>
      </c>
      <c r="J16" s="8">
        <v>1133</v>
      </c>
      <c r="K16" s="8">
        <v>1169</v>
      </c>
      <c r="L16" s="8">
        <v>1167</v>
      </c>
      <c r="M16" s="8">
        <v>1126</v>
      </c>
      <c r="N16" s="8">
        <v>1147</v>
      </c>
      <c r="O16" s="8">
        <f>SUM(O14:O15)</f>
        <v>1201</v>
      </c>
    </row>
    <row r="18" spans="2:15" ht="12.75">
      <c r="B18" s="13" t="s">
        <v>5</v>
      </c>
      <c r="C18" s="9">
        <v>1918</v>
      </c>
      <c r="D18" s="9">
        <v>2000</v>
      </c>
      <c r="E18" s="9">
        <v>2053</v>
      </c>
      <c r="F18" s="9">
        <v>1970</v>
      </c>
      <c r="G18" s="9">
        <v>2023</v>
      </c>
      <c r="H18" s="9">
        <v>2168</v>
      </c>
      <c r="I18" s="9">
        <v>2126</v>
      </c>
      <c r="J18" s="9">
        <v>2137</v>
      </c>
      <c r="K18" s="9">
        <v>2164</v>
      </c>
      <c r="L18" s="9">
        <v>2152</v>
      </c>
      <c r="M18" s="9">
        <v>2062</v>
      </c>
      <c r="N18" s="9">
        <v>2109</v>
      </c>
      <c r="O18" s="9">
        <f>O12+O16</f>
        <v>2129</v>
      </c>
    </row>
    <row r="20" spans="2:15" ht="12.75">
      <c r="B20" s="4" t="s">
        <v>8</v>
      </c>
      <c r="C20" s="5">
        <v>610</v>
      </c>
      <c r="D20" s="5">
        <v>620</v>
      </c>
      <c r="E20" s="5">
        <v>631</v>
      </c>
      <c r="F20" s="5">
        <v>623</v>
      </c>
      <c r="G20" s="5">
        <v>673</v>
      </c>
      <c r="H20" s="5">
        <v>743</v>
      </c>
      <c r="I20" s="5">
        <v>695</v>
      </c>
      <c r="J20" s="5">
        <v>687</v>
      </c>
      <c r="K20" s="5">
        <v>704</v>
      </c>
      <c r="L20" s="5">
        <v>697</v>
      </c>
      <c r="M20" s="5">
        <v>639</v>
      </c>
      <c r="N20" s="5">
        <v>655</v>
      </c>
      <c r="O20" s="5">
        <f>O9+O14</f>
        <v>633</v>
      </c>
    </row>
    <row r="21" spans="2:15" ht="12.75">
      <c r="B21" s="4" t="s">
        <v>9</v>
      </c>
      <c r="C21" s="5">
        <v>1308</v>
      </c>
      <c r="D21" s="5">
        <v>1380</v>
      </c>
      <c r="E21" s="5">
        <v>1422</v>
      </c>
      <c r="F21" s="5">
        <v>1347</v>
      </c>
      <c r="G21" s="5">
        <v>1350</v>
      </c>
      <c r="H21" s="5">
        <v>1425</v>
      </c>
      <c r="I21" s="5">
        <v>1431</v>
      </c>
      <c r="J21" s="5">
        <v>1450</v>
      </c>
      <c r="K21" s="5">
        <v>1460</v>
      </c>
      <c r="L21" s="5">
        <v>1455</v>
      </c>
      <c r="M21" s="5">
        <v>1423</v>
      </c>
      <c r="N21" s="5">
        <v>1454</v>
      </c>
      <c r="O21" s="5">
        <f>O10+O15</f>
        <v>1451</v>
      </c>
    </row>
    <row r="22" spans="2:15" ht="12.75">
      <c r="B22" s="4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45</v>
      </c>
    </row>
    <row r="24" spans="2:15" ht="12.75">
      <c r="B24" s="6" t="s">
        <v>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2:15" ht="12.7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 ht="12.75">
      <c r="B26" s="11" t="s">
        <v>6</v>
      </c>
      <c r="C26" s="2">
        <v>2007</v>
      </c>
      <c r="D26" s="2">
        <v>2008</v>
      </c>
      <c r="E26" s="2">
        <v>2009</v>
      </c>
      <c r="F26" s="2">
        <v>2010</v>
      </c>
      <c r="G26" s="2">
        <v>2011</v>
      </c>
      <c r="H26" s="2">
        <v>2012</v>
      </c>
      <c r="I26" s="2">
        <v>2013</v>
      </c>
      <c r="J26" s="2">
        <v>2014</v>
      </c>
      <c r="K26" s="2">
        <v>2015</v>
      </c>
      <c r="L26" s="2">
        <v>2016</v>
      </c>
      <c r="M26" s="2">
        <v>2017</v>
      </c>
      <c r="N26" s="2">
        <v>2018</v>
      </c>
      <c r="O26" s="2">
        <v>2019</v>
      </c>
    </row>
    <row r="27" spans="2:15" ht="12.75">
      <c r="B27" s="4" t="s">
        <v>0</v>
      </c>
      <c r="C27" s="12">
        <v>100</v>
      </c>
      <c r="D27" s="12">
        <f>D20/$C20*100</f>
        <v>101.63934426229508</v>
      </c>
      <c r="E27" s="12">
        <f aca="true" t="shared" si="0" ref="E27:O27">E20/$C20*100</f>
        <v>103.44262295081967</v>
      </c>
      <c r="F27" s="12">
        <f t="shared" si="0"/>
        <v>102.1311475409836</v>
      </c>
      <c r="G27" s="12">
        <f t="shared" si="0"/>
        <v>110.32786885245902</v>
      </c>
      <c r="H27" s="12">
        <f t="shared" si="0"/>
        <v>121.80327868852459</v>
      </c>
      <c r="I27" s="12">
        <f t="shared" si="0"/>
        <v>113.9344262295082</v>
      </c>
      <c r="J27" s="12">
        <f t="shared" si="0"/>
        <v>112.62295081967213</v>
      </c>
      <c r="K27" s="12">
        <f t="shared" si="0"/>
        <v>115.40983606557378</v>
      </c>
      <c r="L27" s="12">
        <f t="shared" si="0"/>
        <v>114.26229508196721</v>
      </c>
      <c r="M27" s="12">
        <f t="shared" si="0"/>
        <v>104.75409836065575</v>
      </c>
      <c r="N27" s="12">
        <f t="shared" si="0"/>
        <v>107.37704918032787</v>
      </c>
      <c r="O27" s="12">
        <f t="shared" si="0"/>
        <v>103.77049180327869</v>
      </c>
    </row>
    <row r="28" spans="2:15" ht="12.75">
      <c r="B28" s="4" t="s">
        <v>1</v>
      </c>
      <c r="C28" s="12">
        <v>100</v>
      </c>
      <c r="D28" s="12">
        <f>D21/$C21*100</f>
        <v>105.50458715596329</v>
      </c>
      <c r="E28" s="12">
        <f aca="true" t="shared" si="1" ref="E28:O28">E21/$C21*100</f>
        <v>108.71559633027523</v>
      </c>
      <c r="F28" s="12">
        <f t="shared" si="1"/>
        <v>102.98165137614679</v>
      </c>
      <c r="G28" s="12">
        <f t="shared" si="1"/>
        <v>103.21100917431193</v>
      </c>
      <c r="H28" s="12">
        <f t="shared" si="1"/>
        <v>108.94495412844036</v>
      </c>
      <c r="I28" s="12">
        <f t="shared" si="1"/>
        <v>109.40366972477065</v>
      </c>
      <c r="J28" s="12">
        <f t="shared" si="1"/>
        <v>110.85626911314985</v>
      </c>
      <c r="K28" s="12">
        <f t="shared" si="1"/>
        <v>111.62079510703364</v>
      </c>
      <c r="L28" s="12">
        <f t="shared" si="1"/>
        <v>111.23853211009174</v>
      </c>
      <c r="M28" s="12">
        <f t="shared" si="1"/>
        <v>108.79204892966361</v>
      </c>
      <c r="N28" s="12">
        <f t="shared" si="1"/>
        <v>111.16207951070336</v>
      </c>
      <c r="O28" s="12">
        <f t="shared" si="1"/>
        <v>110.93272171253822</v>
      </c>
    </row>
    <row r="29" spans="2:15" ht="12.75">
      <c r="B29" s="4" t="s">
        <v>18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100</v>
      </c>
    </row>
    <row r="30" spans="2:15" ht="12.75">
      <c r="B30" s="13" t="s">
        <v>5</v>
      </c>
      <c r="C30" s="14">
        <v>100</v>
      </c>
      <c r="D30" s="14">
        <f>D18/$C18*100</f>
        <v>104.27528675703859</v>
      </c>
      <c r="E30" s="14">
        <f aca="true" t="shared" si="2" ref="E30:O30">E18/$C18*100</f>
        <v>107.03858185610011</v>
      </c>
      <c r="F30" s="14">
        <f t="shared" si="2"/>
        <v>102.711157455683</v>
      </c>
      <c r="G30" s="14">
        <f t="shared" si="2"/>
        <v>105.47445255474453</v>
      </c>
      <c r="H30" s="14">
        <f t="shared" si="2"/>
        <v>113.03441084462982</v>
      </c>
      <c r="I30" s="14">
        <f t="shared" si="2"/>
        <v>110.84462982273202</v>
      </c>
      <c r="J30" s="14">
        <f t="shared" si="2"/>
        <v>111.41814389989572</v>
      </c>
      <c r="K30" s="14">
        <f t="shared" si="2"/>
        <v>112.82586027111574</v>
      </c>
      <c r="L30" s="14">
        <f t="shared" si="2"/>
        <v>112.2002085505735</v>
      </c>
      <c r="M30" s="14">
        <f t="shared" si="2"/>
        <v>107.50782064650677</v>
      </c>
      <c r="N30" s="14">
        <f t="shared" si="2"/>
        <v>109.95828988529719</v>
      </c>
      <c r="O30" s="14">
        <f t="shared" si="2"/>
        <v>111.00104275286758</v>
      </c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 ht="12.75">
      <c r="B32" s="19" t="s">
        <v>17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ht="12.75">
      <c r="B33" s="15" t="s">
        <v>16</v>
      </c>
    </row>
  </sheetData>
  <sheetProtection/>
  <mergeCells count="2">
    <mergeCell ref="A2:N2"/>
    <mergeCell ref="A4:N4"/>
  </mergeCells>
  <printOptions horizontalCentered="1"/>
  <pageMargins left="0.7086614173228347" right="0.7086614173228347" top="0.7480314960629921" bottom="0.8661417322834646" header="0.31496062992125984" footer="0.31496062992125984"/>
  <pageSetup fitToHeight="0" fitToWidth="1" horizontalDpi="600" verticalDpi="600" orientation="landscape" paperSize="9" scale="76" r:id="rId2"/>
  <headerFooter scaleWithDoc="0">
    <oddHeader>&amp;RAcadémie de Nantes
Rectorat</oddHeader>
    <oddFooter>&amp;L&amp;G&amp;RMàj le 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 de Nantes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Rectorat</dc:creator>
  <cp:keywords/>
  <dc:description/>
  <cp:lastModifiedBy>rectorat</cp:lastModifiedBy>
  <cp:lastPrinted>2020-08-25T13:38:46Z</cp:lastPrinted>
  <dcterms:created xsi:type="dcterms:W3CDTF">2015-12-16T14:44:37Z</dcterms:created>
  <dcterms:modified xsi:type="dcterms:W3CDTF">2020-08-25T13:40:12Z</dcterms:modified>
  <cp:category/>
  <cp:version/>
  <cp:contentType/>
  <cp:contentStatus/>
</cp:coreProperties>
</file>