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95" windowHeight="12780" activeTab="0"/>
  </bookViews>
  <sheets>
    <sheet name="Académie" sheetId="1" r:id="rId1"/>
    <sheet name="44" sheetId="2" r:id="rId2"/>
    <sheet name="49" sheetId="3" r:id="rId3"/>
    <sheet name="53" sheetId="4" r:id="rId4"/>
    <sheet name="72" sheetId="5" r:id="rId5"/>
    <sheet name="85" sheetId="6" r:id="rId6"/>
  </sheets>
  <definedNames/>
  <calcPr fullCalcOnLoad="1"/>
</workbook>
</file>

<file path=xl/sharedStrings.xml><?xml version="1.0" encoding="utf-8"?>
<sst xmlns="http://schemas.openxmlformats.org/spreadsheetml/2006/main" count="357" uniqueCount="43">
  <si>
    <t>CPGE</t>
  </si>
  <si>
    <t>PUBLIC</t>
  </si>
  <si>
    <t>Secteur</t>
  </si>
  <si>
    <t>DCG</t>
  </si>
  <si>
    <t>Niveau de formation</t>
  </si>
  <si>
    <t>Effectifs d'élèves en post-bac par secteur base 100</t>
  </si>
  <si>
    <t>PRIVE</t>
  </si>
  <si>
    <t>TOTAL PUBLIC + PRIVE</t>
  </si>
  <si>
    <t>STS</t>
  </si>
  <si>
    <t>FC + formations diverses</t>
  </si>
  <si>
    <t>1CPGE</t>
  </si>
  <si>
    <t>2CPGE</t>
  </si>
  <si>
    <t>Type de formation</t>
  </si>
  <si>
    <t>TOTAL PUBLIC</t>
  </si>
  <si>
    <t>TOTAL PRIVE</t>
  </si>
  <si>
    <t>TOTAL STS</t>
  </si>
  <si>
    <t>TOTAL CPGE</t>
  </si>
  <si>
    <t>Académie de Nantes</t>
  </si>
  <si>
    <t>Loire-Atlantique</t>
  </si>
  <si>
    <t>Maine-et-Loire</t>
  </si>
  <si>
    <t>Mayenne</t>
  </si>
  <si>
    <t>Sarthe</t>
  </si>
  <si>
    <t>Vendée</t>
  </si>
  <si>
    <t>Les effectifs d'élèves en post-bac en lycée par niveau de formation et par secteur</t>
  </si>
  <si>
    <t>Champ : lycées publics et privés (sous et hors contrat), Ministère Education Nationale uniquement</t>
  </si>
  <si>
    <t>1BTS</t>
  </si>
  <si>
    <t>2BTS</t>
  </si>
  <si>
    <t>3BTS/DTS</t>
  </si>
  <si>
    <t>Formations diverses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</si>
  <si>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</si>
  <si>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</si>
  <si>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</si>
  <si>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</si>
  <si>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</si>
  <si>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</si>
  <si>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</si>
  <si>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</si>
  <si>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</si>
  <si>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</si>
  <si>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</si>
  <si>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</si>
  <si>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</si>
  <si>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Source : DEPP/BCP, univers "Elèves 2D formations détaillées" - Novembre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</si>
</sst>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.00000"/>
    <numFmt numFmtId="168" formatCode="0.000000"/>
    <numFmt numFmtId="169" formatCode="0.0000000"/>
    <numFmt numFmtId="170" formatCode="0.0000"/>
    <numFmt numFmtId="171" formatCode="0.000"/>
    <numFmt numFmtId="172" formatCode="0.0"/>
    <numFmt numFmtId="173" formatCode="#,##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</font>
    <font>
      <b/>
      <sz val="12"/>
      <color theme="1"/>
      <name val="Arial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0" fontId="41" fillId="8" borderId="10" xfId="0" applyFont="1" applyFill="1" applyBorder="1" applyAlignment="1">
      <alignment vertical="center"/>
    </xf>
    <xf numFmtId="3" fontId="41" fillId="8" borderId="10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2" fontId="4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0" fillId="0" borderId="0" xfId="49" applyFont="1" applyAlignment="1">
      <alignment vertical="center"/>
      <protection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41" fillId="16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/>
    </xf>
    <xf numFmtId="0" fontId="42" fillId="16" borderId="11" xfId="0" applyFont="1" applyFill="1" applyBorder="1" applyAlignment="1">
      <alignment horizontal="center" vertical="center"/>
    </xf>
    <xf numFmtId="3" fontId="41" fillId="19" borderId="10" xfId="0" applyNumberFormat="1" applyFont="1" applyFill="1" applyBorder="1" applyAlignment="1">
      <alignment vertical="center"/>
    </xf>
    <xf numFmtId="0" fontId="41" fillId="19" borderId="10" xfId="0" applyFont="1" applyFill="1" applyBorder="1" applyAlignment="1">
      <alignment vertical="center"/>
    </xf>
    <xf numFmtId="2" fontId="41" fillId="19" borderId="10" xfId="0" applyNumberFormat="1" applyFont="1" applyFill="1" applyBorder="1" applyAlignment="1">
      <alignment vertical="center"/>
    </xf>
    <xf numFmtId="2" fontId="40" fillId="0" borderId="10" xfId="51" applyNumberFormat="1" applyFont="1" applyBorder="1" applyAlignment="1">
      <alignment vertical="center"/>
    </xf>
    <xf numFmtId="172" fontId="40" fillId="0" borderId="10" xfId="51" applyNumberFormat="1" applyFont="1" applyBorder="1" applyAlignment="1">
      <alignment vertical="center"/>
    </xf>
    <xf numFmtId="172" fontId="40" fillId="0" borderId="10" xfId="0" applyNumberFormat="1" applyFont="1" applyBorder="1" applyAlignment="1">
      <alignment vertical="center"/>
    </xf>
    <xf numFmtId="3" fontId="0" fillId="8" borderId="10" xfId="0" applyNumberForma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1" fillId="19" borderId="12" xfId="0" applyFont="1" applyFill="1" applyBorder="1" applyAlignment="1">
      <alignment horizontal="left" vertical="center"/>
    </xf>
    <xf numFmtId="0" fontId="41" fillId="19" borderId="13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16" borderId="12" xfId="0" applyFont="1" applyFill="1" applyBorder="1" applyAlignment="1">
      <alignment horizontal="center" vertical="center"/>
    </xf>
    <xf numFmtId="0" fontId="41" fillId="16" borderId="13" xfId="0" applyFont="1" applyFill="1" applyBorder="1" applyAlignment="1">
      <alignment horizontal="center" vertical="center"/>
    </xf>
    <xf numFmtId="3" fontId="44" fillId="0" borderId="11" xfId="0" applyNumberFormat="1" applyFont="1" applyBorder="1" applyAlignment="1">
      <alignment/>
    </xf>
    <xf numFmtId="3" fontId="44" fillId="8" borderId="11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5.7109375" style="1" customWidth="1"/>
    <col min="2" max="2" width="13.57421875" style="1" customWidth="1"/>
    <col min="3" max="3" width="23.57421875" style="1" bestFit="1" customWidth="1"/>
    <col min="4" max="16" width="10.7109375" style="1" customWidth="1"/>
    <col min="17" max="16384" width="11.421875" style="1" customWidth="1"/>
  </cols>
  <sheetData>
    <row r="2" spans="1:16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6" ht="12"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2:16" s="3" customFormat="1" ht="25.5" customHeight="1">
      <c r="B6" s="18" t="s">
        <v>12</v>
      </c>
      <c r="C6" s="18" t="s">
        <v>4</v>
      </c>
      <c r="D6" s="19" t="s">
        <v>29</v>
      </c>
      <c r="E6" s="19" t="s">
        <v>30</v>
      </c>
      <c r="F6" s="19" t="s">
        <v>31</v>
      </c>
      <c r="G6" s="19" t="s">
        <v>32</v>
      </c>
      <c r="H6" s="19" t="s">
        <v>33</v>
      </c>
      <c r="I6" s="19" t="s">
        <v>34</v>
      </c>
      <c r="J6" s="19" t="s">
        <v>35</v>
      </c>
      <c r="K6" s="19" t="s">
        <v>36</v>
      </c>
      <c r="L6" s="19" t="s">
        <v>37</v>
      </c>
      <c r="M6" s="19" t="s">
        <v>38</v>
      </c>
      <c r="N6" s="19" t="s">
        <v>39</v>
      </c>
      <c r="O6" s="19" t="s">
        <v>40</v>
      </c>
      <c r="P6" s="19" t="s">
        <v>41</v>
      </c>
    </row>
    <row r="7" spans="4:16" ht="12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2">
      <c r="B8" s="30" t="s">
        <v>0</v>
      </c>
      <c r="C8" s="4" t="s">
        <v>10</v>
      </c>
      <c r="D8" s="5">
        <v>1234</v>
      </c>
      <c r="E8" s="5">
        <v>1314</v>
      </c>
      <c r="F8" s="5">
        <v>1245</v>
      </c>
      <c r="G8" s="5">
        <v>1266</v>
      </c>
      <c r="H8" s="5">
        <v>1272</v>
      </c>
      <c r="I8" s="5">
        <v>1258</v>
      </c>
      <c r="J8" s="5">
        <v>1276</v>
      </c>
      <c r="K8" s="5">
        <v>1341</v>
      </c>
      <c r="L8" s="5">
        <v>1337</v>
      </c>
      <c r="M8" s="5">
        <v>1318</v>
      </c>
      <c r="N8" s="5">
        <v>1318</v>
      </c>
      <c r="O8" s="5">
        <v>1283</v>
      </c>
      <c r="P8" s="5">
        <v>1291</v>
      </c>
    </row>
    <row r="9" spans="2:16" ht="12">
      <c r="B9" s="30"/>
      <c r="C9" s="4" t="s">
        <v>11</v>
      </c>
      <c r="D9" s="5">
        <v>1120</v>
      </c>
      <c r="E9" s="5">
        <v>1148</v>
      </c>
      <c r="F9" s="5">
        <v>1246</v>
      </c>
      <c r="G9" s="5">
        <v>1202</v>
      </c>
      <c r="H9" s="5">
        <v>1216</v>
      </c>
      <c r="I9" s="5">
        <v>1238</v>
      </c>
      <c r="J9" s="5">
        <v>1216</v>
      </c>
      <c r="K9" s="5">
        <v>1208</v>
      </c>
      <c r="L9" s="5">
        <v>1281</v>
      </c>
      <c r="M9" s="5">
        <v>1271</v>
      </c>
      <c r="N9" s="5">
        <v>1281</v>
      </c>
      <c r="O9" s="5">
        <v>1278</v>
      </c>
      <c r="P9" s="5">
        <v>1232</v>
      </c>
    </row>
    <row r="10" spans="2:16" ht="12">
      <c r="B10" s="30"/>
      <c r="C10" s="6" t="s">
        <v>16</v>
      </c>
      <c r="D10" s="7">
        <f>SUM(D8:D9)</f>
        <v>2354</v>
      </c>
      <c r="E10" s="7">
        <f aca="true" t="shared" si="0" ref="E10:P10">SUM(E8:E9)</f>
        <v>2462</v>
      </c>
      <c r="F10" s="7">
        <f t="shared" si="0"/>
        <v>2491</v>
      </c>
      <c r="G10" s="7">
        <f t="shared" si="0"/>
        <v>2468</v>
      </c>
      <c r="H10" s="7">
        <f t="shared" si="0"/>
        <v>2488</v>
      </c>
      <c r="I10" s="7">
        <f t="shared" si="0"/>
        <v>2496</v>
      </c>
      <c r="J10" s="7">
        <f t="shared" si="0"/>
        <v>2492</v>
      </c>
      <c r="K10" s="7">
        <f t="shared" si="0"/>
        <v>2549</v>
      </c>
      <c r="L10" s="7">
        <f t="shared" si="0"/>
        <v>2618</v>
      </c>
      <c r="M10" s="7">
        <f t="shared" si="0"/>
        <v>2589</v>
      </c>
      <c r="N10" s="7">
        <f t="shared" si="0"/>
        <v>2599</v>
      </c>
      <c r="O10" s="7">
        <f t="shared" si="0"/>
        <v>2561</v>
      </c>
      <c r="P10" s="7">
        <f t="shared" si="0"/>
        <v>2523</v>
      </c>
    </row>
    <row r="11" spans="2:16" ht="12">
      <c r="B11" s="30" t="s">
        <v>8</v>
      </c>
      <c r="C11" s="4" t="s">
        <v>25</v>
      </c>
      <c r="D11" s="5">
        <v>3338</v>
      </c>
      <c r="E11" s="5">
        <v>3338</v>
      </c>
      <c r="F11" s="5">
        <v>3462</v>
      </c>
      <c r="G11" s="5">
        <v>3408</v>
      </c>
      <c r="H11" s="5">
        <v>3435</v>
      </c>
      <c r="I11" s="5">
        <v>3656</v>
      </c>
      <c r="J11" s="5">
        <v>3564</v>
      </c>
      <c r="K11" s="5">
        <v>3628</v>
      </c>
      <c r="L11" s="5">
        <v>3664</v>
      </c>
      <c r="M11" s="5">
        <v>3593</v>
      </c>
      <c r="N11" s="5">
        <v>3728</v>
      </c>
      <c r="O11" s="5">
        <v>3903</v>
      </c>
      <c r="P11" s="5">
        <v>3647</v>
      </c>
    </row>
    <row r="12" spans="2:16" s="13" customFormat="1" ht="12">
      <c r="B12" s="30"/>
      <c r="C12" s="14" t="s">
        <v>26</v>
      </c>
      <c r="D12" s="15">
        <v>2852</v>
      </c>
      <c r="E12" s="15">
        <v>2929</v>
      </c>
      <c r="F12" s="15">
        <v>2953</v>
      </c>
      <c r="G12" s="15">
        <v>2915</v>
      </c>
      <c r="H12" s="15">
        <v>2905</v>
      </c>
      <c r="I12" s="15">
        <v>3003</v>
      </c>
      <c r="J12" s="15">
        <v>2971</v>
      </c>
      <c r="K12" s="15">
        <v>3005</v>
      </c>
      <c r="L12" s="15">
        <v>3071</v>
      </c>
      <c r="M12" s="15">
        <v>3146</v>
      </c>
      <c r="N12" s="15">
        <v>3071</v>
      </c>
      <c r="O12" s="15">
        <v>3055</v>
      </c>
      <c r="P12" s="15">
        <v>3217</v>
      </c>
    </row>
    <row r="13" spans="2:16" s="13" customFormat="1" ht="12">
      <c r="B13" s="30"/>
      <c r="C13" s="14" t="s">
        <v>27</v>
      </c>
      <c r="D13" s="15">
        <v>62</v>
      </c>
      <c r="E13" s="15">
        <v>62</v>
      </c>
      <c r="F13" s="15">
        <v>61</v>
      </c>
      <c r="G13" s="15">
        <v>53</v>
      </c>
      <c r="H13" s="15">
        <v>55</v>
      </c>
      <c r="I13" s="15">
        <v>59</v>
      </c>
      <c r="J13" s="15">
        <v>57</v>
      </c>
      <c r="K13" s="15">
        <v>57</v>
      </c>
      <c r="L13" s="15">
        <v>56</v>
      </c>
      <c r="M13" s="15">
        <v>60</v>
      </c>
      <c r="N13" s="15">
        <v>29</v>
      </c>
      <c r="O13" s="15">
        <v>35</v>
      </c>
      <c r="P13" s="15">
        <v>38</v>
      </c>
    </row>
    <row r="14" spans="2:16" ht="12">
      <c r="B14" s="30"/>
      <c r="C14" s="4" t="s">
        <v>3</v>
      </c>
      <c r="D14" s="5">
        <v>213</v>
      </c>
      <c r="E14" s="5">
        <v>203</v>
      </c>
      <c r="F14" s="5">
        <v>232</v>
      </c>
      <c r="G14" s="5">
        <v>262</v>
      </c>
      <c r="H14" s="5">
        <v>280</v>
      </c>
      <c r="I14" s="5">
        <v>291</v>
      </c>
      <c r="J14" s="5">
        <v>281</v>
      </c>
      <c r="K14" s="5">
        <v>275</v>
      </c>
      <c r="L14" s="5">
        <v>275</v>
      </c>
      <c r="M14" s="5">
        <v>307</v>
      </c>
      <c r="N14" s="5">
        <v>287</v>
      </c>
      <c r="O14" s="5">
        <v>299</v>
      </c>
      <c r="P14" s="5">
        <v>298</v>
      </c>
    </row>
    <row r="15" spans="2:16" ht="12">
      <c r="B15" s="30"/>
      <c r="C15" s="4" t="s">
        <v>28</v>
      </c>
      <c r="D15" s="5">
        <v>58</v>
      </c>
      <c r="E15" s="5">
        <v>59</v>
      </c>
      <c r="F15" s="5">
        <v>58</v>
      </c>
      <c r="G15" s="5">
        <v>59</v>
      </c>
      <c r="H15" s="5">
        <v>59</v>
      </c>
      <c r="I15" s="5">
        <v>58</v>
      </c>
      <c r="J15" s="5">
        <v>60</v>
      </c>
      <c r="K15" s="5">
        <v>59</v>
      </c>
      <c r="L15" s="5">
        <v>58</v>
      </c>
      <c r="M15" s="5">
        <v>54</v>
      </c>
      <c r="N15" s="5">
        <v>60</v>
      </c>
      <c r="O15" s="5">
        <v>57</v>
      </c>
      <c r="P15" s="5">
        <v>25</v>
      </c>
    </row>
    <row r="16" spans="2:16" s="8" customFormat="1" ht="12">
      <c r="B16" s="30"/>
      <c r="C16" s="6" t="s">
        <v>15</v>
      </c>
      <c r="D16" s="7">
        <f>SUM(D11:D15)</f>
        <v>6523</v>
      </c>
      <c r="E16" s="7">
        <f aca="true" t="shared" si="1" ref="E16:P16">SUM(E11:E15)</f>
        <v>6591</v>
      </c>
      <c r="F16" s="7">
        <f t="shared" si="1"/>
        <v>6766</v>
      </c>
      <c r="G16" s="7">
        <f t="shared" si="1"/>
        <v>6697</v>
      </c>
      <c r="H16" s="7">
        <f t="shared" si="1"/>
        <v>6734</v>
      </c>
      <c r="I16" s="7">
        <f t="shared" si="1"/>
        <v>7067</v>
      </c>
      <c r="J16" s="7">
        <f t="shared" si="1"/>
        <v>6933</v>
      </c>
      <c r="K16" s="7">
        <f t="shared" si="1"/>
        <v>7024</v>
      </c>
      <c r="L16" s="7">
        <f t="shared" si="1"/>
        <v>7124</v>
      </c>
      <c r="M16" s="7">
        <f t="shared" si="1"/>
        <v>7160</v>
      </c>
      <c r="N16" s="7">
        <f t="shared" si="1"/>
        <v>7175</v>
      </c>
      <c r="O16" s="7">
        <f t="shared" si="1"/>
        <v>7349</v>
      </c>
      <c r="P16" s="7">
        <f t="shared" si="1"/>
        <v>7225</v>
      </c>
    </row>
    <row r="17" spans="2:16" s="8" customFormat="1" ht="12">
      <c r="B17" s="29" t="s">
        <v>13</v>
      </c>
      <c r="C17" s="29"/>
      <c r="D17" s="21">
        <f>D10+D16</f>
        <v>8877</v>
      </c>
      <c r="E17" s="21">
        <f aca="true" t="shared" si="2" ref="E17:P17">E10+E16</f>
        <v>9053</v>
      </c>
      <c r="F17" s="21">
        <f t="shared" si="2"/>
        <v>9257</v>
      </c>
      <c r="G17" s="21">
        <f t="shared" si="2"/>
        <v>9165</v>
      </c>
      <c r="H17" s="21">
        <f t="shared" si="2"/>
        <v>9222</v>
      </c>
      <c r="I17" s="21">
        <f t="shared" si="2"/>
        <v>9563</v>
      </c>
      <c r="J17" s="21">
        <f t="shared" si="2"/>
        <v>9425</v>
      </c>
      <c r="K17" s="21">
        <f t="shared" si="2"/>
        <v>9573</v>
      </c>
      <c r="L17" s="21">
        <f t="shared" si="2"/>
        <v>9742</v>
      </c>
      <c r="M17" s="21">
        <f t="shared" si="2"/>
        <v>9749</v>
      </c>
      <c r="N17" s="21">
        <f t="shared" si="2"/>
        <v>9774</v>
      </c>
      <c r="O17" s="21">
        <f t="shared" si="2"/>
        <v>9910</v>
      </c>
      <c r="P17" s="21">
        <f t="shared" si="2"/>
        <v>9748</v>
      </c>
    </row>
    <row r="18" spans="2:16" ht="12"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">
      <c r="B19" s="35" t="s">
        <v>0</v>
      </c>
      <c r="C19" s="4" t="s">
        <v>10</v>
      </c>
      <c r="D19" s="5">
        <v>582</v>
      </c>
      <c r="E19" s="5">
        <v>590</v>
      </c>
      <c r="F19" s="5">
        <v>660</v>
      </c>
      <c r="G19" s="5">
        <v>592</v>
      </c>
      <c r="H19" s="5">
        <v>614</v>
      </c>
      <c r="I19" s="5">
        <v>658</v>
      </c>
      <c r="J19" s="5">
        <v>696</v>
      </c>
      <c r="K19" s="5">
        <v>672</v>
      </c>
      <c r="L19" s="5">
        <v>696</v>
      </c>
      <c r="M19" s="5">
        <v>572</v>
      </c>
      <c r="N19" s="5">
        <v>670</v>
      </c>
      <c r="O19" s="5">
        <v>636</v>
      </c>
      <c r="P19" s="5">
        <v>653</v>
      </c>
    </row>
    <row r="20" spans="2:16" ht="12">
      <c r="B20" s="35"/>
      <c r="C20" s="4" t="s">
        <v>11</v>
      </c>
      <c r="D20" s="5">
        <v>547</v>
      </c>
      <c r="E20" s="5">
        <v>550</v>
      </c>
      <c r="F20" s="5">
        <v>587</v>
      </c>
      <c r="G20" s="5">
        <v>590</v>
      </c>
      <c r="H20" s="5">
        <v>556</v>
      </c>
      <c r="I20" s="5">
        <v>557</v>
      </c>
      <c r="J20" s="5">
        <v>602</v>
      </c>
      <c r="K20" s="5">
        <v>594</v>
      </c>
      <c r="L20" s="5">
        <v>613</v>
      </c>
      <c r="M20" s="5">
        <v>620</v>
      </c>
      <c r="N20" s="5">
        <v>626</v>
      </c>
      <c r="O20" s="5">
        <v>604</v>
      </c>
      <c r="P20" s="5">
        <v>607</v>
      </c>
    </row>
    <row r="21" spans="2:16" s="8" customFormat="1" ht="12">
      <c r="B21" s="35"/>
      <c r="C21" s="6" t="s">
        <v>16</v>
      </c>
      <c r="D21" s="7">
        <f>SUM(D19:D20)</f>
        <v>1129</v>
      </c>
      <c r="E21" s="7">
        <f aca="true" t="shared" si="3" ref="E21:P21">SUM(E19:E20)</f>
        <v>1140</v>
      </c>
      <c r="F21" s="7">
        <f t="shared" si="3"/>
        <v>1247</v>
      </c>
      <c r="G21" s="7">
        <f t="shared" si="3"/>
        <v>1182</v>
      </c>
      <c r="H21" s="7">
        <f t="shared" si="3"/>
        <v>1170</v>
      </c>
      <c r="I21" s="7">
        <f t="shared" si="3"/>
        <v>1215</v>
      </c>
      <c r="J21" s="7">
        <f t="shared" si="3"/>
        <v>1298</v>
      </c>
      <c r="K21" s="7">
        <f t="shared" si="3"/>
        <v>1266</v>
      </c>
      <c r="L21" s="7">
        <f t="shared" si="3"/>
        <v>1309</v>
      </c>
      <c r="M21" s="7">
        <f t="shared" si="3"/>
        <v>1192</v>
      </c>
      <c r="N21" s="7">
        <f t="shared" si="3"/>
        <v>1296</v>
      </c>
      <c r="O21" s="7">
        <f t="shared" si="3"/>
        <v>1240</v>
      </c>
      <c r="P21" s="7">
        <f t="shared" si="3"/>
        <v>1260</v>
      </c>
    </row>
    <row r="22" spans="2:16" ht="12">
      <c r="B22" s="35" t="s">
        <v>8</v>
      </c>
      <c r="C22" s="4" t="s">
        <v>25</v>
      </c>
      <c r="D22" s="5">
        <v>3574</v>
      </c>
      <c r="E22" s="5">
        <v>3712</v>
      </c>
      <c r="F22" s="5">
        <v>3848</v>
      </c>
      <c r="G22" s="5">
        <v>3677</v>
      </c>
      <c r="H22" s="5">
        <v>3787</v>
      </c>
      <c r="I22" s="5">
        <v>3945</v>
      </c>
      <c r="J22" s="5">
        <v>3837</v>
      </c>
      <c r="K22" s="5">
        <v>3875</v>
      </c>
      <c r="L22" s="5">
        <v>3966</v>
      </c>
      <c r="M22" s="5">
        <v>3986</v>
      </c>
      <c r="N22" s="5">
        <v>3971</v>
      </c>
      <c r="O22" s="5">
        <v>4003</v>
      </c>
      <c r="P22" s="5">
        <v>4032</v>
      </c>
    </row>
    <row r="23" spans="2:16" ht="12">
      <c r="B23" s="35"/>
      <c r="C23" s="4" t="s">
        <v>26</v>
      </c>
      <c r="D23" s="5">
        <v>2942</v>
      </c>
      <c r="E23" s="5">
        <v>3118</v>
      </c>
      <c r="F23" s="5">
        <v>3284</v>
      </c>
      <c r="G23" s="5">
        <v>3243</v>
      </c>
      <c r="H23" s="5">
        <v>3152</v>
      </c>
      <c r="I23" s="5">
        <v>3222</v>
      </c>
      <c r="J23" s="5">
        <v>3392</v>
      </c>
      <c r="K23" s="5">
        <v>3298</v>
      </c>
      <c r="L23" s="5">
        <v>3299</v>
      </c>
      <c r="M23" s="5">
        <v>3378</v>
      </c>
      <c r="N23" s="5">
        <v>3398</v>
      </c>
      <c r="O23" s="5">
        <v>3298</v>
      </c>
      <c r="P23" s="5">
        <v>3395</v>
      </c>
    </row>
    <row r="24" spans="2:16" ht="12">
      <c r="B24" s="35"/>
      <c r="C24" s="4" t="s">
        <v>27</v>
      </c>
      <c r="D24" s="5">
        <v>141</v>
      </c>
      <c r="E24" s="5">
        <v>92</v>
      </c>
      <c r="F24" s="5">
        <v>153</v>
      </c>
      <c r="G24" s="5">
        <v>93</v>
      </c>
      <c r="H24" s="5">
        <v>92</v>
      </c>
      <c r="I24" s="5">
        <v>93</v>
      </c>
      <c r="J24" s="5">
        <v>102</v>
      </c>
      <c r="K24" s="5">
        <v>99</v>
      </c>
      <c r="L24" s="5">
        <v>102</v>
      </c>
      <c r="M24" s="5">
        <v>102</v>
      </c>
      <c r="N24" s="5">
        <v>109</v>
      </c>
      <c r="O24" s="5">
        <v>95</v>
      </c>
      <c r="P24" s="5">
        <v>97</v>
      </c>
    </row>
    <row r="25" spans="2:16" ht="12">
      <c r="B25" s="35"/>
      <c r="C25" s="4" t="s">
        <v>3</v>
      </c>
      <c r="D25" s="5">
        <v>299</v>
      </c>
      <c r="E25" s="5">
        <v>284</v>
      </c>
      <c r="F25" s="5">
        <v>306</v>
      </c>
      <c r="G25" s="5">
        <v>317</v>
      </c>
      <c r="H25" s="5">
        <v>256</v>
      </c>
      <c r="I25" s="5">
        <v>268</v>
      </c>
      <c r="J25" s="5">
        <v>285</v>
      </c>
      <c r="K25" s="5">
        <v>262</v>
      </c>
      <c r="L25" s="5">
        <v>243</v>
      </c>
      <c r="M25" s="5">
        <v>256</v>
      </c>
      <c r="N25" s="5">
        <v>249</v>
      </c>
      <c r="O25" s="5">
        <v>240</v>
      </c>
      <c r="P25" s="5">
        <v>219</v>
      </c>
    </row>
    <row r="26" spans="2:16" ht="12">
      <c r="B26" s="35"/>
      <c r="C26" s="4" t="s">
        <v>28</v>
      </c>
      <c r="D26" s="5">
        <v>118</v>
      </c>
      <c r="E26" s="5">
        <v>165</v>
      </c>
      <c r="F26" s="5">
        <v>160</v>
      </c>
      <c r="G26" s="5">
        <v>146</v>
      </c>
      <c r="H26" s="5">
        <v>189</v>
      </c>
      <c r="I26" s="5">
        <v>197</v>
      </c>
      <c r="J26" s="5">
        <v>175</v>
      </c>
      <c r="K26" s="5">
        <v>169</v>
      </c>
      <c r="L26" s="5">
        <v>145</v>
      </c>
      <c r="M26" s="5">
        <v>117</v>
      </c>
      <c r="N26" s="5">
        <v>127</v>
      </c>
      <c r="O26" s="5">
        <v>46</v>
      </c>
      <c r="P26" s="5">
        <v>122</v>
      </c>
    </row>
    <row r="27" spans="2:16" s="8" customFormat="1" ht="12">
      <c r="B27" s="35"/>
      <c r="C27" s="6" t="s">
        <v>15</v>
      </c>
      <c r="D27" s="7">
        <f>SUM(D22:D26)</f>
        <v>7074</v>
      </c>
      <c r="E27" s="7">
        <f aca="true" t="shared" si="4" ref="E27:P27">SUM(E22:E26)</f>
        <v>7371</v>
      </c>
      <c r="F27" s="7">
        <f t="shared" si="4"/>
        <v>7751</v>
      </c>
      <c r="G27" s="7">
        <f t="shared" si="4"/>
        <v>7476</v>
      </c>
      <c r="H27" s="7">
        <f t="shared" si="4"/>
        <v>7476</v>
      </c>
      <c r="I27" s="7">
        <f t="shared" si="4"/>
        <v>7725</v>
      </c>
      <c r="J27" s="7">
        <f t="shared" si="4"/>
        <v>7791</v>
      </c>
      <c r="K27" s="7">
        <f t="shared" si="4"/>
        <v>7703</v>
      </c>
      <c r="L27" s="7">
        <f t="shared" si="4"/>
        <v>7755</v>
      </c>
      <c r="M27" s="7">
        <f t="shared" si="4"/>
        <v>7839</v>
      </c>
      <c r="N27" s="7">
        <f t="shared" si="4"/>
        <v>7854</v>
      </c>
      <c r="O27" s="7">
        <f t="shared" si="4"/>
        <v>7682</v>
      </c>
      <c r="P27" s="7">
        <f t="shared" si="4"/>
        <v>7865</v>
      </c>
    </row>
    <row r="28" spans="2:16" s="8" customFormat="1" ht="12">
      <c r="B28" s="29" t="s">
        <v>14</v>
      </c>
      <c r="C28" s="29"/>
      <c r="D28" s="21">
        <f>D21+D27</f>
        <v>8203</v>
      </c>
      <c r="E28" s="21">
        <f aca="true" t="shared" si="5" ref="E28:P28">E21+E27</f>
        <v>8511</v>
      </c>
      <c r="F28" s="21">
        <f t="shared" si="5"/>
        <v>8998</v>
      </c>
      <c r="G28" s="21">
        <f t="shared" si="5"/>
        <v>8658</v>
      </c>
      <c r="H28" s="21">
        <f t="shared" si="5"/>
        <v>8646</v>
      </c>
      <c r="I28" s="21">
        <f t="shared" si="5"/>
        <v>8940</v>
      </c>
      <c r="J28" s="21">
        <f t="shared" si="5"/>
        <v>9089</v>
      </c>
      <c r="K28" s="21">
        <f t="shared" si="5"/>
        <v>8969</v>
      </c>
      <c r="L28" s="21">
        <f t="shared" si="5"/>
        <v>9064</v>
      </c>
      <c r="M28" s="21">
        <f t="shared" si="5"/>
        <v>9031</v>
      </c>
      <c r="N28" s="21">
        <f t="shared" si="5"/>
        <v>9150</v>
      </c>
      <c r="O28" s="21">
        <f t="shared" si="5"/>
        <v>8922</v>
      </c>
      <c r="P28" s="21">
        <f t="shared" si="5"/>
        <v>9125</v>
      </c>
    </row>
    <row r="29" spans="2:16" ht="12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s="8" customFormat="1" ht="12">
      <c r="B30" s="29" t="s">
        <v>7</v>
      </c>
      <c r="C30" s="29"/>
      <c r="D30" s="21">
        <f>D17+D28</f>
        <v>17080</v>
      </c>
      <c r="E30" s="21">
        <f aca="true" t="shared" si="6" ref="E30:P30">E17+E28</f>
        <v>17564</v>
      </c>
      <c r="F30" s="21">
        <f t="shared" si="6"/>
        <v>18255</v>
      </c>
      <c r="G30" s="21">
        <f t="shared" si="6"/>
        <v>17823</v>
      </c>
      <c r="H30" s="21">
        <f t="shared" si="6"/>
        <v>17868</v>
      </c>
      <c r="I30" s="21">
        <f t="shared" si="6"/>
        <v>18503</v>
      </c>
      <c r="J30" s="21">
        <f t="shared" si="6"/>
        <v>18514</v>
      </c>
      <c r="K30" s="21">
        <f t="shared" si="6"/>
        <v>18542</v>
      </c>
      <c r="L30" s="21">
        <f t="shared" si="6"/>
        <v>18806</v>
      </c>
      <c r="M30" s="21">
        <f t="shared" si="6"/>
        <v>18780</v>
      </c>
      <c r="N30" s="21">
        <f t="shared" si="6"/>
        <v>18924</v>
      </c>
      <c r="O30" s="21">
        <f t="shared" si="6"/>
        <v>18832</v>
      </c>
      <c r="P30" s="21">
        <f t="shared" si="6"/>
        <v>18873</v>
      </c>
    </row>
    <row r="31" spans="3:15" ht="1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3" spans="2:3" ht="12">
      <c r="B33" s="8" t="s">
        <v>5</v>
      </c>
      <c r="C33" s="8"/>
    </row>
    <row r="35" spans="2:16" ht="12.75">
      <c r="B35" s="37" t="s">
        <v>2</v>
      </c>
      <c r="C35" s="38"/>
      <c r="D35" s="19" t="s">
        <v>29</v>
      </c>
      <c r="E35" s="19" t="s">
        <v>30</v>
      </c>
      <c r="F35" s="19" t="s">
        <v>31</v>
      </c>
      <c r="G35" s="19" t="s">
        <v>32</v>
      </c>
      <c r="H35" s="19" t="s">
        <v>33</v>
      </c>
      <c r="I35" s="19" t="s">
        <v>34</v>
      </c>
      <c r="J35" s="19" t="s">
        <v>35</v>
      </c>
      <c r="K35" s="19" t="s">
        <v>36</v>
      </c>
      <c r="L35" s="19" t="s">
        <v>37</v>
      </c>
      <c r="M35" s="19" t="s">
        <v>38</v>
      </c>
      <c r="N35" s="19" t="s">
        <v>39</v>
      </c>
      <c r="O35" s="19" t="s">
        <v>40</v>
      </c>
      <c r="P35" s="19" t="s">
        <v>41</v>
      </c>
    </row>
    <row r="36" spans="2:16" ht="12">
      <c r="B36" s="31" t="s">
        <v>1</v>
      </c>
      <c r="C36" s="32"/>
      <c r="D36" s="4">
        <v>100</v>
      </c>
      <c r="E36" s="24">
        <f>E17/$D$17*100</f>
        <v>101.98265179677819</v>
      </c>
      <c r="F36" s="24">
        <f>F17/$D$17*100</f>
        <v>104.28072547031655</v>
      </c>
      <c r="G36" s="24">
        <f>G17/$D$17*100</f>
        <v>103.24433930381886</v>
      </c>
      <c r="H36" s="24">
        <f aca="true" t="shared" si="7" ref="H36:O36">H17/$D$17*100</f>
        <v>103.88644812436634</v>
      </c>
      <c r="I36" s="24">
        <f t="shared" si="7"/>
        <v>107.72783598062408</v>
      </c>
      <c r="J36" s="24">
        <f t="shared" si="7"/>
        <v>106.17325673087754</v>
      </c>
      <c r="K36" s="24">
        <f t="shared" si="7"/>
        <v>107.84048665089556</v>
      </c>
      <c r="L36" s="24">
        <f t="shared" si="7"/>
        <v>109.74428297848374</v>
      </c>
      <c r="M36" s="24">
        <f t="shared" si="7"/>
        <v>109.82313844767377</v>
      </c>
      <c r="N36" s="24">
        <f t="shared" si="7"/>
        <v>110.10476512335248</v>
      </c>
      <c r="O36" s="24">
        <f t="shared" si="7"/>
        <v>111.63681423904472</v>
      </c>
      <c r="P36" s="24">
        <f>P17/$D$17*100</f>
        <v>109.81187338064662</v>
      </c>
    </row>
    <row r="37" spans="2:16" ht="12">
      <c r="B37" s="31" t="s">
        <v>6</v>
      </c>
      <c r="C37" s="32"/>
      <c r="D37" s="4">
        <v>100</v>
      </c>
      <c r="E37" s="10">
        <f>E28/$D$28*100</f>
        <v>103.75472388150678</v>
      </c>
      <c r="F37" s="10">
        <f>F28/$D$28*100</f>
        <v>109.69157625259052</v>
      </c>
      <c r="G37" s="10">
        <f>G28/$D$28*100</f>
        <v>105.54675118858954</v>
      </c>
      <c r="H37" s="10">
        <f aca="true" t="shared" si="8" ref="H37:O37">H28/$D$28*100</f>
        <v>105.40046324515421</v>
      </c>
      <c r="I37" s="10">
        <f t="shared" si="8"/>
        <v>108.98451785931975</v>
      </c>
      <c r="J37" s="10">
        <f t="shared" si="8"/>
        <v>110.80092649030841</v>
      </c>
      <c r="K37" s="10">
        <f t="shared" si="8"/>
        <v>109.33804705595513</v>
      </c>
      <c r="L37" s="10">
        <f t="shared" si="8"/>
        <v>110.49615994148483</v>
      </c>
      <c r="M37" s="10">
        <f t="shared" si="8"/>
        <v>110.09386809703767</v>
      </c>
      <c r="N37" s="10">
        <f t="shared" si="8"/>
        <v>111.54455686943801</v>
      </c>
      <c r="O37" s="10">
        <f t="shared" si="8"/>
        <v>108.76508594416676</v>
      </c>
      <c r="P37" s="10">
        <f>P28/$D$28*100</f>
        <v>111.23979032061442</v>
      </c>
    </row>
    <row r="38" spans="2:16" ht="12">
      <c r="B38" s="33" t="s">
        <v>7</v>
      </c>
      <c r="C38" s="34"/>
      <c r="D38" s="22">
        <v>100</v>
      </c>
      <c r="E38" s="23">
        <f>E30/$D$30*100</f>
        <v>102.83372365339578</v>
      </c>
      <c r="F38" s="23">
        <f>F30/$D$30*100</f>
        <v>106.87939110070258</v>
      </c>
      <c r="G38" s="23">
        <f>G30/$D$30*100</f>
        <v>104.35011709601874</v>
      </c>
      <c r="H38" s="23">
        <f aca="true" t="shared" si="9" ref="H38:O38">H30/$D$30*100</f>
        <v>104.61358313817331</v>
      </c>
      <c r="I38" s="23">
        <f t="shared" si="9"/>
        <v>108.33138173302108</v>
      </c>
      <c r="J38" s="23">
        <f t="shared" si="9"/>
        <v>108.39578454332552</v>
      </c>
      <c r="K38" s="23">
        <f t="shared" si="9"/>
        <v>108.55971896955504</v>
      </c>
      <c r="L38" s="23">
        <f t="shared" si="9"/>
        <v>110.10538641686183</v>
      </c>
      <c r="M38" s="23">
        <f t="shared" si="9"/>
        <v>109.95316159250585</v>
      </c>
      <c r="N38" s="23">
        <f t="shared" si="9"/>
        <v>110.79625292740047</v>
      </c>
      <c r="O38" s="23">
        <f t="shared" si="9"/>
        <v>110.2576112412178</v>
      </c>
      <c r="P38" s="23">
        <f>P30/$D$30*100</f>
        <v>110.49765807962528</v>
      </c>
    </row>
    <row r="40" spans="2:3" ht="12">
      <c r="B40" s="11" t="s">
        <v>42</v>
      </c>
      <c r="C40" s="11"/>
    </row>
    <row r="41" ht="12">
      <c r="B41" s="12" t="s">
        <v>24</v>
      </c>
    </row>
  </sheetData>
  <sheetProtection/>
  <mergeCells count="13">
    <mergeCell ref="B38:C38"/>
    <mergeCell ref="B30:C30"/>
    <mergeCell ref="B22:B27"/>
    <mergeCell ref="B19:B21"/>
    <mergeCell ref="B4:P4"/>
    <mergeCell ref="B35:C35"/>
    <mergeCell ref="B36:C36"/>
    <mergeCell ref="A2:P2"/>
    <mergeCell ref="B17:C17"/>
    <mergeCell ref="B28:C28"/>
    <mergeCell ref="B11:B16"/>
    <mergeCell ref="B8:B10"/>
    <mergeCell ref="B37:C37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3" r:id="rId2"/>
  <headerFooter scaleWithDoc="0">
    <oddHeader>&amp;RAcadémie de Nantes
Rectorat</oddHeader>
    <oddFooter>&amp;L&amp;G&amp;RMàj le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zoomScalePageLayoutView="0" workbookViewId="0" topLeftCell="A1">
      <selection activeCell="D8" sqref="D8:P29"/>
    </sheetView>
  </sheetViews>
  <sheetFormatPr defaultColWidth="11.421875" defaultRowHeight="12.75"/>
  <cols>
    <col min="1" max="1" width="5.7109375" style="1" customWidth="1"/>
    <col min="2" max="2" width="13.57421875" style="1" customWidth="1"/>
    <col min="3" max="3" width="23.57421875" style="1" bestFit="1" customWidth="1"/>
    <col min="4" max="16" width="10.7109375" style="1" customWidth="1"/>
    <col min="17" max="16384" width="11.421875" style="1" customWidth="1"/>
  </cols>
  <sheetData>
    <row r="2" spans="1:16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6" ht="12">
      <c r="B4" s="36" t="s">
        <v>18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2:16" s="3" customFormat="1" ht="25.5" customHeight="1">
      <c r="B6" s="18" t="s">
        <v>12</v>
      </c>
      <c r="C6" s="18" t="s">
        <v>4</v>
      </c>
      <c r="D6" s="20" t="s">
        <v>29</v>
      </c>
      <c r="E6" s="20" t="s">
        <v>30</v>
      </c>
      <c r="F6" s="20" t="s">
        <v>31</v>
      </c>
      <c r="G6" s="20" t="s">
        <v>32</v>
      </c>
      <c r="H6" s="20" t="s">
        <v>33</v>
      </c>
      <c r="I6" s="20" t="s">
        <v>34</v>
      </c>
      <c r="J6" s="20" t="s">
        <v>35</v>
      </c>
      <c r="K6" s="20" t="s">
        <v>36</v>
      </c>
      <c r="L6" s="20" t="s">
        <v>37</v>
      </c>
      <c r="M6" s="20" t="s">
        <v>38</v>
      </c>
      <c r="N6" s="20" t="s">
        <v>39</v>
      </c>
      <c r="O6" s="20" t="s">
        <v>40</v>
      </c>
      <c r="P6" s="20" t="s">
        <v>41</v>
      </c>
    </row>
    <row r="7" spans="4:16" ht="12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2.75">
      <c r="B8" s="30" t="s">
        <v>0</v>
      </c>
      <c r="C8" s="4" t="s">
        <v>10</v>
      </c>
      <c r="D8" s="39">
        <v>737</v>
      </c>
      <c r="E8" s="39">
        <v>793</v>
      </c>
      <c r="F8" s="39">
        <v>773</v>
      </c>
      <c r="G8" s="39">
        <v>807</v>
      </c>
      <c r="H8" s="39">
        <v>782</v>
      </c>
      <c r="I8" s="39">
        <v>797</v>
      </c>
      <c r="J8" s="39">
        <v>825</v>
      </c>
      <c r="K8" s="39">
        <v>850</v>
      </c>
      <c r="L8" s="39">
        <v>833</v>
      </c>
      <c r="M8" s="39">
        <v>814</v>
      </c>
      <c r="N8" s="39">
        <v>830</v>
      </c>
      <c r="O8" s="39">
        <v>855</v>
      </c>
      <c r="P8" s="39">
        <v>829</v>
      </c>
    </row>
    <row r="9" spans="2:16" ht="12.75">
      <c r="B9" s="30"/>
      <c r="C9" s="4" t="s">
        <v>11</v>
      </c>
      <c r="D9" s="39">
        <v>723</v>
      </c>
      <c r="E9" s="39">
        <v>716</v>
      </c>
      <c r="F9" s="39">
        <v>784</v>
      </c>
      <c r="G9" s="39">
        <v>757</v>
      </c>
      <c r="H9" s="39">
        <v>778</v>
      </c>
      <c r="I9" s="39">
        <v>766</v>
      </c>
      <c r="J9" s="39">
        <v>771</v>
      </c>
      <c r="K9" s="39">
        <v>789</v>
      </c>
      <c r="L9" s="39">
        <v>835</v>
      </c>
      <c r="M9" s="39">
        <v>794</v>
      </c>
      <c r="N9" s="39">
        <v>786</v>
      </c>
      <c r="O9" s="39">
        <v>839</v>
      </c>
      <c r="P9" s="39">
        <v>802</v>
      </c>
    </row>
    <row r="10" spans="2:17" ht="12.75">
      <c r="B10" s="30"/>
      <c r="C10" s="6" t="s">
        <v>16</v>
      </c>
      <c r="D10" s="40">
        <f>SUM(D8:D9)</f>
        <v>1460</v>
      </c>
      <c r="E10" s="40">
        <f aca="true" t="shared" si="0" ref="E10:P10">SUM(E8:E9)</f>
        <v>1509</v>
      </c>
      <c r="F10" s="40">
        <f t="shared" si="0"/>
        <v>1557</v>
      </c>
      <c r="G10" s="40">
        <f t="shared" si="0"/>
        <v>1564</v>
      </c>
      <c r="H10" s="40">
        <f t="shared" si="0"/>
        <v>1560</v>
      </c>
      <c r="I10" s="40">
        <f t="shared" si="0"/>
        <v>1563</v>
      </c>
      <c r="J10" s="40">
        <f t="shared" si="0"/>
        <v>1596</v>
      </c>
      <c r="K10" s="40">
        <f t="shared" si="0"/>
        <v>1639</v>
      </c>
      <c r="L10" s="40">
        <f t="shared" si="0"/>
        <v>1668</v>
      </c>
      <c r="M10" s="40">
        <f t="shared" si="0"/>
        <v>1608</v>
      </c>
      <c r="N10" s="40">
        <f t="shared" si="0"/>
        <v>1616</v>
      </c>
      <c r="O10" s="40">
        <f t="shared" si="0"/>
        <v>1694</v>
      </c>
      <c r="P10" s="40">
        <f t="shared" si="0"/>
        <v>1631</v>
      </c>
      <c r="Q10" s="9"/>
    </row>
    <row r="11" spans="2:16" ht="12.75">
      <c r="B11" s="30" t="s">
        <v>8</v>
      </c>
      <c r="C11" s="4" t="s">
        <v>25</v>
      </c>
      <c r="D11" s="39">
        <v>1137</v>
      </c>
      <c r="E11" s="39">
        <v>1128</v>
      </c>
      <c r="F11" s="39">
        <v>1212</v>
      </c>
      <c r="G11" s="39">
        <v>1237</v>
      </c>
      <c r="H11" s="39">
        <v>1223</v>
      </c>
      <c r="I11" s="39">
        <v>1280</v>
      </c>
      <c r="J11" s="39">
        <v>1317</v>
      </c>
      <c r="K11" s="39">
        <v>1375</v>
      </c>
      <c r="L11" s="39">
        <v>1389</v>
      </c>
      <c r="M11" s="39">
        <v>1368</v>
      </c>
      <c r="N11" s="39">
        <v>1432</v>
      </c>
      <c r="O11" s="39">
        <v>1477</v>
      </c>
      <c r="P11" s="39">
        <v>1368</v>
      </c>
    </row>
    <row r="12" spans="2:16" ht="12.75">
      <c r="B12" s="30"/>
      <c r="C12" s="4" t="s">
        <v>26</v>
      </c>
      <c r="D12" s="39">
        <v>981</v>
      </c>
      <c r="E12" s="39">
        <v>1025</v>
      </c>
      <c r="F12" s="39">
        <v>1010</v>
      </c>
      <c r="G12" s="39">
        <v>1021</v>
      </c>
      <c r="H12" s="39">
        <v>1070</v>
      </c>
      <c r="I12" s="39">
        <v>1084</v>
      </c>
      <c r="J12" s="39">
        <v>1106</v>
      </c>
      <c r="K12" s="39">
        <v>1151</v>
      </c>
      <c r="L12" s="39">
        <v>1164</v>
      </c>
      <c r="M12" s="39">
        <v>1191</v>
      </c>
      <c r="N12" s="39">
        <v>1177</v>
      </c>
      <c r="O12" s="39">
        <v>1201</v>
      </c>
      <c r="P12" s="39">
        <v>1236</v>
      </c>
    </row>
    <row r="13" spans="2:16" ht="12.75">
      <c r="B13" s="30"/>
      <c r="C13" s="4" t="s">
        <v>3</v>
      </c>
      <c r="D13" s="39">
        <v>105</v>
      </c>
      <c r="E13" s="39">
        <v>107</v>
      </c>
      <c r="F13" s="39">
        <v>114</v>
      </c>
      <c r="G13" s="39">
        <v>116</v>
      </c>
      <c r="H13" s="39">
        <v>114</v>
      </c>
      <c r="I13" s="39">
        <v>112</v>
      </c>
      <c r="J13" s="39">
        <v>112</v>
      </c>
      <c r="K13" s="39">
        <v>106</v>
      </c>
      <c r="L13" s="39">
        <v>103</v>
      </c>
      <c r="M13" s="39">
        <v>113</v>
      </c>
      <c r="N13" s="39">
        <v>105</v>
      </c>
      <c r="O13" s="39">
        <v>108</v>
      </c>
      <c r="P13" s="39">
        <v>105</v>
      </c>
    </row>
    <row r="14" spans="2:16" ht="12.75">
      <c r="B14" s="30"/>
      <c r="C14" s="4" t="s">
        <v>28</v>
      </c>
      <c r="D14" s="39">
        <v>34</v>
      </c>
      <c r="E14" s="39">
        <v>35</v>
      </c>
      <c r="F14" s="39">
        <v>34</v>
      </c>
      <c r="G14" s="39">
        <v>35</v>
      </c>
      <c r="H14" s="39">
        <v>35</v>
      </c>
      <c r="I14" s="39">
        <v>34</v>
      </c>
      <c r="J14" s="39">
        <v>36</v>
      </c>
      <c r="K14" s="39">
        <v>35</v>
      </c>
      <c r="L14" s="39">
        <v>34</v>
      </c>
      <c r="M14" s="39">
        <v>30</v>
      </c>
      <c r="N14" s="39">
        <v>36</v>
      </c>
      <c r="O14" s="39">
        <v>33</v>
      </c>
      <c r="P14" s="39">
        <v>25</v>
      </c>
    </row>
    <row r="15" spans="2:16" s="8" customFormat="1" ht="12.75">
      <c r="B15" s="30"/>
      <c r="C15" s="6" t="s">
        <v>15</v>
      </c>
      <c r="D15" s="40">
        <f>SUM(D11:D14)</f>
        <v>2257</v>
      </c>
      <c r="E15" s="40">
        <f aca="true" t="shared" si="1" ref="E15:P15">SUM(E11:E14)</f>
        <v>2295</v>
      </c>
      <c r="F15" s="40">
        <f t="shared" si="1"/>
        <v>2370</v>
      </c>
      <c r="G15" s="40">
        <f t="shared" si="1"/>
        <v>2409</v>
      </c>
      <c r="H15" s="40">
        <f t="shared" si="1"/>
        <v>2442</v>
      </c>
      <c r="I15" s="40">
        <f t="shared" si="1"/>
        <v>2510</v>
      </c>
      <c r="J15" s="40">
        <f t="shared" si="1"/>
        <v>2571</v>
      </c>
      <c r="K15" s="40">
        <f t="shared" si="1"/>
        <v>2667</v>
      </c>
      <c r="L15" s="40">
        <f t="shared" si="1"/>
        <v>2690</v>
      </c>
      <c r="M15" s="40">
        <f t="shared" si="1"/>
        <v>2702</v>
      </c>
      <c r="N15" s="40">
        <f t="shared" si="1"/>
        <v>2750</v>
      </c>
      <c r="O15" s="40">
        <f t="shared" si="1"/>
        <v>2819</v>
      </c>
      <c r="P15" s="40">
        <f t="shared" si="1"/>
        <v>2734</v>
      </c>
    </row>
    <row r="16" spans="2:16" s="8" customFormat="1" ht="12">
      <c r="B16" s="29" t="s">
        <v>13</v>
      </c>
      <c r="C16" s="29"/>
      <c r="D16" s="21">
        <f>D10+D15</f>
        <v>3717</v>
      </c>
      <c r="E16" s="21">
        <f aca="true" t="shared" si="2" ref="E16:P16">E10+E15</f>
        <v>3804</v>
      </c>
      <c r="F16" s="21">
        <f t="shared" si="2"/>
        <v>3927</v>
      </c>
      <c r="G16" s="21">
        <f t="shared" si="2"/>
        <v>3973</v>
      </c>
      <c r="H16" s="21">
        <f t="shared" si="2"/>
        <v>4002</v>
      </c>
      <c r="I16" s="21">
        <f t="shared" si="2"/>
        <v>4073</v>
      </c>
      <c r="J16" s="21">
        <f t="shared" si="2"/>
        <v>4167</v>
      </c>
      <c r="K16" s="21">
        <f t="shared" si="2"/>
        <v>4306</v>
      </c>
      <c r="L16" s="21">
        <f t="shared" si="2"/>
        <v>4358</v>
      </c>
      <c r="M16" s="21">
        <f t="shared" si="2"/>
        <v>4310</v>
      </c>
      <c r="N16" s="21">
        <f t="shared" si="2"/>
        <v>4366</v>
      </c>
      <c r="O16" s="21">
        <f t="shared" si="2"/>
        <v>4513</v>
      </c>
      <c r="P16" s="21">
        <f t="shared" si="2"/>
        <v>4365</v>
      </c>
    </row>
    <row r="17" spans="2:16" ht="12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s="35" t="s">
        <v>0</v>
      </c>
      <c r="C18" s="4" t="s">
        <v>10</v>
      </c>
      <c r="D18" s="41">
        <v>363</v>
      </c>
      <c r="E18" s="41">
        <v>368</v>
      </c>
      <c r="F18" s="41">
        <v>392</v>
      </c>
      <c r="G18" s="41">
        <v>387</v>
      </c>
      <c r="H18" s="41">
        <v>374</v>
      </c>
      <c r="I18" s="41">
        <v>380</v>
      </c>
      <c r="J18" s="41">
        <v>408</v>
      </c>
      <c r="K18" s="41">
        <v>394</v>
      </c>
      <c r="L18" s="41">
        <v>398</v>
      </c>
      <c r="M18" s="41">
        <v>425</v>
      </c>
      <c r="N18" s="41">
        <v>413</v>
      </c>
      <c r="O18" s="41">
        <v>380</v>
      </c>
      <c r="P18" s="41">
        <v>405</v>
      </c>
    </row>
    <row r="19" spans="2:16" ht="12.75">
      <c r="B19" s="35"/>
      <c r="C19" s="4" t="s">
        <v>11</v>
      </c>
      <c r="D19" s="41">
        <v>333</v>
      </c>
      <c r="E19" s="41">
        <v>342</v>
      </c>
      <c r="F19" s="41">
        <v>373</v>
      </c>
      <c r="G19" s="41">
        <v>364</v>
      </c>
      <c r="H19" s="41">
        <v>361</v>
      </c>
      <c r="I19" s="41">
        <v>358</v>
      </c>
      <c r="J19" s="41">
        <v>373</v>
      </c>
      <c r="K19" s="41">
        <v>351</v>
      </c>
      <c r="L19" s="41">
        <v>363</v>
      </c>
      <c r="M19" s="41">
        <v>361</v>
      </c>
      <c r="N19" s="41">
        <v>384</v>
      </c>
      <c r="O19" s="41">
        <v>372</v>
      </c>
      <c r="P19" s="41">
        <v>375</v>
      </c>
    </row>
    <row r="20" spans="2:16" s="8" customFormat="1" ht="12.75">
      <c r="B20" s="35"/>
      <c r="C20" s="6" t="s">
        <v>16</v>
      </c>
      <c r="D20" s="27">
        <f>D18+D19</f>
        <v>696</v>
      </c>
      <c r="E20" s="27">
        <f aca="true" t="shared" si="3" ref="E20:P20">E18+E19</f>
        <v>710</v>
      </c>
      <c r="F20" s="27">
        <f t="shared" si="3"/>
        <v>765</v>
      </c>
      <c r="G20" s="27">
        <f t="shared" si="3"/>
        <v>751</v>
      </c>
      <c r="H20" s="27">
        <f t="shared" si="3"/>
        <v>735</v>
      </c>
      <c r="I20" s="27">
        <f t="shared" si="3"/>
        <v>738</v>
      </c>
      <c r="J20" s="27">
        <f t="shared" si="3"/>
        <v>781</v>
      </c>
      <c r="K20" s="27">
        <f t="shared" si="3"/>
        <v>745</v>
      </c>
      <c r="L20" s="27">
        <f t="shared" si="3"/>
        <v>761</v>
      </c>
      <c r="M20" s="27">
        <f t="shared" si="3"/>
        <v>786</v>
      </c>
      <c r="N20" s="27">
        <f t="shared" si="3"/>
        <v>797</v>
      </c>
      <c r="O20" s="27">
        <f t="shared" si="3"/>
        <v>752</v>
      </c>
      <c r="P20" s="27">
        <f t="shared" si="3"/>
        <v>780</v>
      </c>
    </row>
    <row r="21" spans="2:16" ht="12.75">
      <c r="B21" s="35" t="s">
        <v>8</v>
      </c>
      <c r="C21" s="4" t="s">
        <v>25</v>
      </c>
      <c r="D21" s="41">
        <v>1695</v>
      </c>
      <c r="E21" s="41">
        <v>1767</v>
      </c>
      <c r="F21" s="41">
        <v>1813</v>
      </c>
      <c r="G21" s="41">
        <v>1789</v>
      </c>
      <c r="H21" s="41">
        <v>1731</v>
      </c>
      <c r="I21" s="41">
        <v>1777</v>
      </c>
      <c r="J21" s="41">
        <v>1785</v>
      </c>
      <c r="K21" s="41">
        <v>1745</v>
      </c>
      <c r="L21" s="41">
        <v>1730</v>
      </c>
      <c r="M21" s="41">
        <v>1722</v>
      </c>
      <c r="N21" s="41">
        <v>1723</v>
      </c>
      <c r="O21" s="41">
        <v>1708</v>
      </c>
      <c r="P21" s="41">
        <v>1756</v>
      </c>
    </row>
    <row r="22" spans="2:16" ht="12.75">
      <c r="B22" s="35"/>
      <c r="C22" s="4" t="s">
        <v>26</v>
      </c>
      <c r="D22" s="41">
        <v>1359</v>
      </c>
      <c r="E22" s="41">
        <v>1493</v>
      </c>
      <c r="F22" s="41">
        <v>1564</v>
      </c>
      <c r="G22" s="41">
        <v>1529</v>
      </c>
      <c r="H22" s="41">
        <v>1515</v>
      </c>
      <c r="I22" s="41">
        <v>1508</v>
      </c>
      <c r="J22" s="41">
        <v>1542</v>
      </c>
      <c r="K22" s="41">
        <v>1517</v>
      </c>
      <c r="L22" s="41">
        <v>1493</v>
      </c>
      <c r="M22" s="41">
        <v>1482</v>
      </c>
      <c r="N22" s="41">
        <v>1500</v>
      </c>
      <c r="O22" s="41">
        <v>1473</v>
      </c>
      <c r="P22" s="41">
        <v>1443</v>
      </c>
    </row>
    <row r="23" spans="2:16" ht="12.75">
      <c r="B23" s="35"/>
      <c r="C23" s="4" t="s">
        <v>27</v>
      </c>
      <c r="D23" s="41">
        <v>48</v>
      </c>
      <c r="E23" s="41">
        <v>47</v>
      </c>
      <c r="F23" s="41">
        <v>48</v>
      </c>
      <c r="G23" s="41">
        <v>48</v>
      </c>
      <c r="H23" s="41">
        <v>47</v>
      </c>
      <c r="I23" s="41">
        <v>48</v>
      </c>
      <c r="J23" s="41">
        <v>48</v>
      </c>
      <c r="K23" s="41">
        <v>50</v>
      </c>
      <c r="L23" s="41">
        <v>48</v>
      </c>
      <c r="M23" s="41">
        <v>46</v>
      </c>
      <c r="N23" s="41">
        <v>39</v>
      </c>
      <c r="O23" s="41">
        <v>38</v>
      </c>
      <c r="P23" s="41">
        <v>43</v>
      </c>
    </row>
    <row r="24" spans="2:16" ht="12.75">
      <c r="B24" s="35"/>
      <c r="C24" s="4" t="s">
        <v>3</v>
      </c>
      <c r="D24" s="41">
        <v>213</v>
      </c>
      <c r="E24" s="41">
        <v>196</v>
      </c>
      <c r="F24" s="41">
        <v>204</v>
      </c>
      <c r="G24" s="41">
        <v>233</v>
      </c>
      <c r="H24" s="41">
        <v>189</v>
      </c>
      <c r="I24" s="41">
        <v>214</v>
      </c>
      <c r="J24" s="41">
        <v>215</v>
      </c>
      <c r="K24" s="41">
        <v>197</v>
      </c>
      <c r="L24" s="41">
        <v>180</v>
      </c>
      <c r="M24" s="41">
        <v>196</v>
      </c>
      <c r="N24" s="41">
        <v>191</v>
      </c>
      <c r="O24" s="41">
        <v>175</v>
      </c>
      <c r="P24" s="41">
        <v>163</v>
      </c>
    </row>
    <row r="25" spans="2:16" ht="12.75">
      <c r="B25" s="35"/>
      <c r="C25" s="4" t="s">
        <v>28</v>
      </c>
      <c r="D25" s="41">
        <v>83</v>
      </c>
      <c r="E25" s="41">
        <v>114</v>
      </c>
      <c r="F25" s="41">
        <v>104</v>
      </c>
      <c r="G25" s="41">
        <v>108</v>
      </c>
      <c r="H25" s="41">
        <v>86</v>
      </c>
      <c r="I25" s="41">
        <v>98</v>
      </c>
      <c r="J25" s="41">
        <v>70</v>
      </c>
      <c r="K25" s="41">
        <v>53</v>
      </c>
      <c r="L25" s="41">
        <v>36</v>
      </c>
      <c r="M25" s="41">
        <v>42</v>
      </c>
      <c r="N25" s="41">
        <v>27</v>
      </c>
      <c r="O25" s="41">
        <v>27</v>
      </c>
      <c r="P25" s="41">
        <v>28</v>
      </c>
    </row>
    <row r="26" spans="2:16" s="8" customFormat="1" ht="12.75">
      <c r="B26" s="35"/>
      <c r="C26" s="6" t="s">
        <v>15</v>
      </c>
      <c r="D26" s="27">
        <f>SUM(D21:D25)</f>
        <v>3398</v>
      </c>
      <c r="E26" s="27">
        <f aca="true" t="shared" si="4" ref="E26:O26">SUM(E21:E25)</f>
        <v>3617</v>
      </c>
      <c r="F26" s="27">
        <f t="shared" si="4"/>
        <v>3733</v>
      </c>
      <c r="G26" s="27">
        <f t="shared" si="4"/>
        <v>3707</v>
      </c>
      <c r="H26" s="27">
        <f t="shared" si="4"/>
        <v>3568</v>
      </c>
      <c r="I26" s="27">
        <f t="shared" si="4"/>
        <v>3645</v>
      </c>
      <c r="J26" s="27">
        <f t="shared" si="4"/>
        <v>3660</v>
      </c>
      <c r="K26" s="27">
        <f t="shared" si="4"/>
        <v>3562</v>
      </c>
      <c r="L26" s="27">
        <f t="shared" si="4"/>
        <v>3487</v>
      </c>
      <c r="M26" s="27">
        <f t="shared" si="4"/>
        <v>3488</v>
      </c>
      <c r="N26" s="27">
        <f t="shared" si="4"/>
        <v>3480</v>
      </c>
      <c r="O26" s="27">
        <f t="shared" si="4"/>
        <v>3421</v>
      </c>
      <c r="P26" s="27">
        <f>SUM(P21:P25)</f>
        <v>3433</v>
      </c>
    </row>
    <row r="27" spans="2:16" s="8" customFormat="1" ht="12">
      <c r="B27" s="29" t="s">
        <v>14</v>
      </c>
      <c r="C27" s="29"/>
      <c r="D27" s="21">
        <f>D20+D26</f>
        <v>4094</v>
      </c>
      <c r="E27" s="21">
        <f aca="true" t="shared" si="5" ref="E27:P27">E20+E26</f>
        <v>4327</v>
      </c>
      <c r="F27" s="21">
        <f t="shared" si="5"/>
        <v>4498</v>
      </c>
      <c r="G27" s="21">
        <f t="shared" si="5"/>
        <v>4458</v>
      </c>
      <c r="H27" s="21">
        <f t="shared" si="5"/>
        <v>4303</v>
      </c>
      <c r="I27" s="21">
        <f t="shared" si="5"/>
        <v>4383</v>
      </c>
      <c r="J27" s="21">
        <f t="shared" si="5"/>
        <v>4441</v>
      </c>
      <c r="K27" s="21">
        <f t="shared" si="5"/>
        <v>4307</v>
      </c>
      <c r="L27" s="21">
        <f t="shared" si="5"/>
        <v>4248</v>
      </c>
      <c r="M27" s="21">
        <f t="shared" si="5"/>
        <v>4274</v>
      </c>
      <c r="N27" s="21">
        <f t="shared" si="5"/>
        <v>4277</v>
      </c>
      <c r="O27" s="21">
        <f t="shared" si="5"/>
        <v>4173</v>
      </c>
      <c r="P27" s="21">
        <f t="shared" si="5"/>
        <v>4213</v>
      </c>
    </row>
    <row r="28" spans="2:16" ht="12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s="8" customFormat="1" ht="12">
      <c r="B29" s="29" t="s">
        <v>7</v>
      </c>
      <c r="C29" s="29"/>
      <c r="D29" s="21">
        <f>D16+D27</f>
        <v>7811</v>
      </c>
      <c r="E29" s="21">
        <f aca="true" t="shared" si="6" ref="E29:P29">E16+E27</f>
        <v>8131</v>
      </c>
      <c r="F29" s="21">
        <f t="shared" si="6"/>
        <v>8425</v>
      </c>
      <c r="G29" s="21">
        <f t="shared" si="6"/>
        <v>8431</v>
      </c>
      <c r="H29" s="21">
        <f t="shared" si="6"/>
        <v>8305</v>
      </c>
      <c r="I29" s="21">
        <f t="shared" si="6"/>
        <v>8456</v>
      </c>
      <c r="J29" s="21">
        <f t="shared" si="6"/>
        <v>8608</v>
      </c>
      <c r="K29" s="21">
        <f t="shared" si="6"/>
        <v>8613</v>
      </c>
      <c r="L29" s="21">
        <f t="shared" si="6"/>
        <v>8606</v>
      </c>
      <c r="M29" s="21">
        <f t="shared" si="6"/>
        <v>8584</v>
      </c>
      <c r="N29" s="21">
        <f t="shared" si="6"/>
        <v>8643</v>
      </c>
      <c r="O29" s="21">
        <f t="shared" si="6"/>
        <v>8686</v>
      </c>
      <c r="P29" s="21">
        <f t="shared" si="6"/>
        <v>8578</v>
      </c>
    </row>
    <row r="30" spans="3:16" ht="12">
      <c r="C30" s="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2" spans="2:3" ht="12">
      <c r="B32" s="8" t="s">
        <v>5</v>
      </c>
      <c r="C32" s="8"/>
    </row>
    <row r="34" spans="2:16" ht="12.75">
      <c r="B34" s="37" t="s">
        <v>2</v>
      </c>
      <c r="C34" s="38"/>
      <c r="D34" s="19" t="s">
        <v>29</v>
      </c>
      <c r="E34" s="19" t="s">
        <v>30</v>
      </c>
      <c r="F34" s="19" t="s">
        <v>31</v>
      </c>
      <c r="G34" s="19" t="s">
        <v>32</v>
      </c>
      <c r="H34" s="19" t="s">
        <v>33</v>
      </c>
      <c r="I34" s="19" t="s">
        <v>34</v>
      </c>
      <c r="J34" s="19" t="s">
        <v>35</v>
      </c>
      <c r="K34" s="19" t="s">
        <v>36</v>
      </c>
      <c r="L34" s="19" t="s">
        <v>37</v>
      </c>
      <c r="M34" s="19" t="s">
        <v>38</v>
      </c>
      <c r="N34" s="19" t="s">
        <v>39</v>
      </c>
      <c r="O34" s="19" t="s">
        <v>40</v>
      </c>
      <c r="P34" s="19" t="s">
        <v>41</v>
      </c>
    </row>
    <row r="35" spans="2:16" ht="12">
      <c r="B35" s="31" t="s">
        <v>1</v>
      </c>
      <c r="C35" s="32"/>
      <c r="D35" s="4">
        <v>100</v>
      </c>
      <c r="E35" s="24">
        <f>E16/$D$16*100</f>
        <v>102.34059725585149</v>
      </c>
      <c r="F35" s="24">
        <f aca="true" t="shared" si="7" ref="F35:O35">F16/$D$16*100</f>
        <v>105.64971751412429</v>
      </c>
      <c r="G35" s="24">
        <f t="shared" si="7"/>
        <v>106.88727468388485</v>
      </c>
      <c r="H35" s="24">
        <f t="shared" si="7"/>
        <v>107.66747376916868</v>
      </c>
      <c r="I35" s="24">
        <f t="shared" si="7"/>
        <v>109.57761635727736</v>
      </c>
      <c r="J35" s="24">
        <f t="shared" si="7"/>
        <v>112.10653753026634</v>
      </c>
      <c r="K35" s="24">
        <f t="shared" si="7"/>
        <v>115.84611245628196</v>
      </c>
      <c r="L35" s="24">
        <f t="shared" si="7"/>
        <v>117.24509012644606</v>
      </c>
      <c r="M35" s="24">
        <f t="shared" si="7"/>
        <v>115.95372612321766</v>
      </c>
      <c r="N35" s="24">
        <f t="shared" si="7"/>
        <v>117.46031746031747</v>
      </c>
      <c r="O35" s="24">
        <f t="shared" si="7"/>
        <v>121.41511972020447</v>
      </c>
      <c r="P35" s="24">
        <f>P16/$D$16*100</f>
        <v>117.43341404358354</v>
      </c>
    </row>
    <row r="36" spans="2:16" ht="12">
      <c r="B36" s="31" t="s">
        <v>6</v>
      </c>
      <c r="C36" s="32"/>
      <c r="D36" s="4">
        <v>100</v>
      </c>
      <c r="E36" s="10">
        <f>E27/$D$27*100</f>
        <v>105.69125549584759</v>
      </c>
      <c r="F36" s="10">
        <f aca="true" t="shared" si="8" ref="F36:O36">F27/$D$27*100</f>
        <v>109.86809965803614</v>
      </c>
      <c r="G36" s="10">
        <f t="shared" si="8"/>
        <v>108.89106008793357</v>
      </c>
      <c r="H36" s="10">
        <f t="shared" si="8"/>
        <v>105.10503175378602</v>
      </c>
      <c r="I36" s="10">
        <f t="shared" si="8"/>
        <v>107.0591108939912</v>
      </c>
      <c r="J36" s="10">
        <f t="shared" si="8"/>
        <v>108.47581827063996</v>
      </c>
      <c r="K36" s="10">
        <f t="shared" si="8"/>
        <v>105.20273571079628</v>
      </c>
      <c r="L36" s="10">
        <f t="shared" si="8"/>
        <v>103.76160234489498</v>
      </c>
      <c r="M36" s="10">
        <f t="shared" si="8"/>
        <v>104.39667806546164</v>
      </c>
      <c r="N36" s="10">
        <f t="shared" si="8"/>
        <v>104.46995603321933</v>
      </c>
      <c r="O36" s="10">
        <f t="shared" si="8"/>
        <v>101.92965315095262</v>
      </c>
      <c r="P36" s="10">
        <f>P27/$D$27*100</f>
        <v>102.9066927210552</v>
      </c>
    </row>
    <row r="37" spans="2:16" ht="12">
      <c r="B37" s="33" t="s">
        <v>7</v>
      </c>
      <c r="C37" s="34"/>
      <c r="D37" s="22">
        <v>100</v>
      </c>
      <c r="E37" s="23">
        <f>E29/$D$29*100</f>
        <v>104.09678658302394</v>
      </c>
      <c r="F37" s="23">
        <f aca="true" t="shared" si="9" ref="F37:O37">F29/$D$29*100</f>
        <v>107.86070925617719</v>
      </c>
      <c r="G37" s="23">
        <f t="shared" si="9"/>
        <v>107.93752400460887</v>
      </c>
      <c r="H37" s="23">
        <f t="shared" si="9"/>
        <v>106.3244142875432</v>
      </c>
      <c r="I37" s="23">
        <f t="shared" si="9"/>
        <v>108.25758545640763</v>
      </c>
      <c r="J37" s="23">
        <f t="shared" si="9"/>
        <v>110.203559083344</v>
      </c>
      <c r="K37" s="23">
        <f t="shared" si="9"/>
        <v>110.26757137370376</v>
      </c>
      <c r="L37" s="23">
        <f t="shared" si="9"/>
        <v>110.17795416720011</v>
      </c>
      <c r="M37" s="23">
        <f t="shared" si="9"/>
        <v>109.89630008961721</v>
      </c>
      <c r="N37" s="23">
        <f t="shared" si="9"/>
        <v>110.65164511586225</v>
      </c>
      <c r="O37" s="23">
        <f t="shared" si="9"/>
        <v>111.20215081295608</v>
      </c>
      <c r="P37" s="23">
        <f>P29/$D$29*100</f>
        <v>109.81948534118551</v>
      </c>
    </row>
    <row r="39" spans="2:3" ht="12">
      <c r="B39" s="11" t="s">
        <v>42</v>
      </c>
      <c r="C39" s="11"/>
    </row>
    <row r="40" ht="12">
      <c r="B40" s="12" t="s">
        <v>24</v>
      </c>
    </row>
  </sheetData>
  <sheetProtection/>
  <mergeCells count="13">
    <mergeCell ref="B18:B20"/>
    <mergeCell ref="B4:P4"/>
    <mergeCell ref="A2:P2"/>
    <mergeCell ref="B11:B15"/>
    <mergeCell ref="B8:B10"/>
    <mergeCell ref="B16:C16"/>
    <mergeCell ref="B37:C37"/>
    <mergeCell ref="B21:B26"/>
    <mergeCell ref="B27:C27"/>
    <mergeCell ref="B29:C29"/>
    <mergeCell ref="B34:C34"/>
    <mergeCell ref="B35:C35"/>
    <mergeCell ref="B36:C36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3" r:id="rId2"/>
  <headerFooter scaleWithDoc="0">
    <oddHeader>&amp;RAcadémie de Nantes
Rectorat</oddHeader>
    <oddFooter>&amp;L&amp;G&amp;RMàj le 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zoomScalePageLayoutView="0" workbookViewId="0" topLeftCell="A1">
      <selection activeCell="D8" sqref="D8:P30"/>
    </sheetView>
  </sheetViews>
  <sheetFormatPr defaultColWidth="11.421875" defaultRowHeight="12.75"/>
  <cols>
    <col min="1" max="1" width="5.7109375" style="1" customWidth="1"/>
    <col min="2" max="2" width="13.57421875" style="1" customWidth="1"/>
    <col min="3" max="3" width="23.57421875" style="1" bestFit="1" customWidth="1"/>
    <col min="4" max="16" width="10.7109375" style="1" customWidth="1"/>
    <col min="17" max="16384" width="11.421875" style="1" customWidth="1"/>
  </cols>
  <sheetData>
    <row r="2" spans="1:16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6" ht="12">
      <c r="B4" s="36" t="s">
        <v>19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2:16" s="3" customFormat="1" ht="25.5" customHeight="1">
      <c r="B6" s="18" t="s">
        <v>12</v>
      </c>
      <c r="C6" s="18" t="s">
        <v>4</v>
      </c>
      <c r="D6" s="20" t="s">
        <v>29</v>
      </c>
      <c r="E6" s="20" t="s">
        <v>30</v>
      </c>
      <c r="F6" s="20" t="s">
        <v>31</v>
      </c>
      <c r="G6" s="20" t="s">
        <v>32</v>
      </c>
      <c r="H6" s="20" t="s">
        <v>33</v>
      </c>
      <c r="I6" s="20" t="s">
        <v>34</v>
      </c>
      <c r="J6" s="20" t="s">
        <v>35</v>
      </c>
      <c r="K6" s="20" t="s">
        <v>36</v>
      </c>
      <c r="L6" s="20" t="s">
        <v>37</v>
      </c>
      <c r="M6" s="20" t="s">
        <v>38</v>
      </c>
      <c r="N6" s="20" t="s">
        <v>39</v>
      </c>
      <c r="O6" s="20" t="s">
        <v>40</v>
      </c>
      <c r="P6" s="20" t="s">
        <v>41</v>
      </c>
    </row>
    <row r="7" spans="4:16" ht="12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2.75">
      <c r="B8" s="30" t="s">
        <v>0</v>
      </c>
      <c r="C8" s="4" t="s">
        <v>10</v>
      </c>
      <c r="D8" s="41">
        <v>261</v>
      </c>
      <c r="E8" s="41">
        <v>277</v>
      </c>
      <c r="F8" s="41">
        <v>266</v>
      </c>
      <c r="G8" s="41">
        <v>236</v>
      </c>
      <c r="H8" s="41">
        <v>273</v>
      </c>
      <c r="I8" s="41">
        <v>250</v>
      </c>
      <c r="J8" s="41">
        <v>233</v>
      </c>
      <c r="K8" s="41">
        <v>262</v>
      </c>
      <c r="L8" s="41">
        <v>263</v>
      </c>
      <c r="M8" s="41">
        <v>279</v>
      </c>
      <c r="N8" s="41">
        <v>267</v>
      </c>
      <c r="O8" s="41">
        <v>240</v>
      </c>
      <c r="P8" s="41">
        <v>267</v>
      </c>
    </row>
    <row r="9" spans="2:16" ht="12.75">
      <c r="B9" s="30"/>
      <c r="C9" s="4" t="s">
        <v>11</v>
      </c>
      <c r="D9" s="41">
        <v>197</v>
      </c>
      <c r="E9" s="41">
        <v>222</v>
      </c>
      <c r="F9" s="41">
        <v>231</v>
      </c>
      <c r="G9" s="41">
        <v>220</v>
      </c>
      <c r="H9" s="41">
        <v>201</v>
      </c>
      <c r="I9" s="41">
        <v>225</v>
      </c>
      <c r="J9" s="41">
        <v>222</v>
      </c>
      <c r="K9" s="41">
        <v>186</v>
      </c>
      <c r="L9" s="41">
        <v>212</v>
      </c>
      <c r="M9" s="41">
        <v>228</v>
      </c>
      <c r="N9" s="41">
        <v>241</v>
      </c>
      <c r="O9" s="41">
        <v>201</v>
      </c>
      <c r="P9" s="41">
        <v>200</v>
      </c>
    </row>
    <row r="10" spans="2:16" ht="12.75">
      <c r="B10" s="30"/>
      <c r="C10" s="6" t="s">
        <v>16</v>
      </c>
      <c r="D10" s="27">
        <f>SUM(D8:D9)</f>
        <v>458</v>
      </c>
      <c r="E10" s="27">
        <f aca="true" t="shared" si="0" ref="E10:P10">SUM(E8:E9)</f>
        <v>499</v>
      </c>
      <c r="F10" s="27">
        <f t="shared" si="0"/>
        <v>497</v>
      </c>
      <c r="G10" s="27">
        <f t="shared" si="0"/>
        <v>456</v>
      </c>
      <c r="H10" s="27">
        <f t="shared" si="0"/>
        <v>474</v>
      </c>
      <c r="I10" s="27">
        <f t="shared" si="0"/>
        <v>475</v>
      </c>
      <c r="J10" s="27">
        <f t="shared" si="0"/>
        <v>455</v>
      </c>
      <c r="K10" s="27">
        <f t="shared" si="0"/>
        <v>448</v>
      </c>
      <c r="L10" s="27">
        <f t="shared" si="0"/>
        <v>475</v>
      </c>
      <c r="M10" s="27">
        <f t="shared" si="0"/>
        <v>507</v>
      </c>
      <c r="N10" s="27">
        <f t="shared" si="0"/>
        <v>508</v>
      </c>
      <c r="O10" s="27">
        <f t="shared" si="0"/>
        <v>441</v>
      </c>
      <c r="P10" s="27">
        <f t="shared" si="0"/>
        <v>467</v>
      </c>
    </row>
    <row r="11" spans="2:16" ht="12.75">
      <c r="B11" s="30" t="s">
        <v>8</v>
      </c>
      <c r="C11" s="4" t="s">
        <v>25</v>
      </c>
      <c r="D11" s="41">
        <v>797</v>
      </c>
      <c r="E11" s="41">
        <v>812</v>
      </c>
      <c r="F11" s="41">
        <v>833</v>
      </c>
      <c r="G11" s="41">
        <v>738</v>
      </c>
      <c r="H11" s="41">
        <v>762</v>
      </c>
      <c r="I11" s="41">
        <v>847</v>
      </c>
      <c r="J11" s="41">
        <v>795</v>
      </c>
      <c r="K11" s="41">
        <v>790</v>
      </c>
      <c r="L11" s="41">
        <v>796</v>
      </c>
      <c r="M11" s="41">
        <v>775</v>
      </c>
      <c r="N11" s="41">
        <v>840</v>
      </c>
      <c r="O11" s="41">
        <v>913</v>
      </c>
      <c r="P11" s="41">
        <v>838</v>
      </c>
    </row>
    <row r="12" spans="2:16" ht="12.75">
      <c r="B12" s="30"/>
      <c r="C12" s="4" t="s">
        <v>26</v>
      </c>
      <c r="D12" s="41">
        <v>710</v>
      </c>
      <c r="E12" s="41">
        <v>697</v>
      </c>
      <c r="F12" s="41">
        <v>738</v>
      </c>
      <c r="G12" s="41">
        <v>690</v>
      </c>
      <c r="H12" s="41">
        <v>632</v>
      </c>
      <c r="I12" s="41">
        <v>705</v>
      </c>
      <c r="J12" s="41">
        <v>667</v>
      </c>
      <c r="K12" s="41">
        <v>686</v>
      </c>
      <c r="L12" s="41">
        <v>692</v>
      </c>
      <c r="M12" s="41">
        <v>690</v>
      </c>
      <c r="N12" s="41">
        <v>711</v>
      </c>
      <c r="O12" s="41">
        <v>685</v>
      </c>
      <c r="P12" s="41">
        <v>773</v>
      </c>
    </row>
    <row r="13" spans="2:16" ht="12.75">
      <c r="B13" s="30"/>
      <c r="C13" s="4" t="s">
        <v>27</v>
      </c>
      <c r="D13" s="41">
        <v>9</v>
      </c>
      <c r="E13" s="41">
        <v>8</v>
      </c>
      <c r="F13" s="41">
        <v>7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2:16" ht="12.75">
      <c r="B14" s="30"/>
      <c r="C14" s="4" t="s">
        <v>3</v>
      </c>
      <c r="D14" s="41">
        <v>108</v>
      </c>
      <c r="E14" s="41">
        <v>96</v>
      </c>
      <c r="F14" s="41">
        <v>101</v>
      </c>
      <c r="G14" s="41">
        <v>98</v>
      </c>
      <c r="H14" s="41">
        <v>97</v>
      </c>
      <c r="I14" s="41">
        <v>99</v>
      </c>
      <c r="J14" s="41">
        <v>102</v>
      </c>
      <c r="K14" s="41">
        <v>100</v>
      </c>
      <c r="L14" s="41">
        <v>105</v>
      </c>
      <c r="M14" s="41">
        <v>107</v>
      </c>
      <c r="N14" s="41">
        <v>100</v>
      </c>
      <c r="O14" s="41">
        <v>105</v>
      </c>
      <c r="P14" s="41">
        <v>102</v>
      </c>
    </row>
    <row r="15" spans="2:16" ht="12.75">
      <c r="B15" s="30"/>
      <c r="C15" s="4" t="s">
        <v>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2:16" s="8" customFormat="1" ht="12">
      <c r="B16" s="30"/>
      <c r="C16" s="6" t="s">
        <v>15</v>
      </c>
      <c r="D16" s="7">
        <f>SUM(D11:D15)</f>
        <v>1624</v>
      </c>
      <c r="E16" s="7">
        <f aca="true" t="shared" si="1" ref="E16:P16">SUM(E11:E15)</f>
        <v>1613</v>
      </c>
      <c r="F16" s="7">
        <f t="shared" si="1"/>
        <v>1679</v>
      </c>
      <c r="G16" s="7">
        <f t="shared" si="1"/>
        <v>1526</v>
      </c>
      <c r="H16" s="7">
        <f t="shared" si="1"/>
        <v>1491</v>
      </c>
      <c r="I16" s="7">
        <f t="shared" si="1"/>
        <v>1651</v>
      </c>
      <c r="J16" s="7">
        <f t="shared" si="1"/>
        <v>1564</v>
      </c>
      <c r="K16" s="7">
        <f t="shared" si="1"/>
        <v>1576</v>
      </c>
      <c r="L16" s="7">
        <f t="shared" si="1"/>
        <v>1593</v>
      </c>
      <c r="M16" s="7">
        <f t="shared" si="1"/>
        <v>1572</v>
      </c>
      <c r="N16" s="7">
        <f t="shared" si="1"/>
        <v>1651</v>
      </c>
      <c r="O16" s="7">
        <f t="shared" si="1"/>
        <v>1703</v>
      </c>
      <c r="P16" s="7">
        <f t="shared" si="1"/>
        <v>1713</v>
      </c>
    </row>
    <row r="17" spans="2:16" s="8" customFormat="1" ht="12">
      <c r="B17" s="29" t="s">
        <v>13</v>
      </c>
      <c r="C17" s="29"/>
      <c r="D17" s="21">
        <f>D10+D16</f>
        <v>2082</v>
      </c>
      <c r="E17" s="21">
        <f aca="true" t="shared" si="2" ref="E17:P17">E10+E16</f>
        <v>2112</v>
      </c>
      <c r="F17" s="21">
        <f t="shared" si="2"/>
        <v>2176</v>
      </c>
      <c r="G17" s="21">
        <f t="shared" si="2"/>
        <v>1982</v>
      </c>
      <c r="H17" s="21">
        <f t="shared" si="2"/>
        <v>1965</v>
      </c>
      <c r="I17" s="21">
        <f t="shared" si="2"/>
        <v>2126</v>
      </c>
      <c r="J17" s="21">
        <f t="shared" si="2"/>
        <v>2019</v>
      </c>
      <c r="K17" s="21">
        <f t="shared" si="2"/>
        <v>2024</v>
      </c>
      <c r="L17" s="21">
        <f t="shared" si="2"/>
        <v>2068</v>
      </c>
      <c r="M17" s="21">
        <f t="shared" si="2"/>
        <v>2079</v>
      </c>
      <c r="N17" s="21">
        <f t="shared" si="2"/>
        <v>2159</v>
      </c>
      <c r="O17" s="21">
        <f t="shared" si="2"/>
        <v>2144</v>
      </c>
      <c r="P17" s="21">
        <f t="shared" si="2"/>
        <v>2180</v>
      </c>
    </row>
    <row r="18" spans="2:16" ht="12"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s="35" t="s">
        <v>0</v>
      </c>
      <c r="C19" s="4" t="s">
        <v>10</v>
      </c>
      <c r="D19" s="41">
        <v>187</v>
      </c>
      <c r="E19" s="41">
        <v>187</v>
      </c>
      <c r="F19" s="41">
        <v>218</v>
      </c>
      <c r="G19" s="41">
        <v>178</v>
      </c>
      <c r="H19" s="41">
        <v>205</v>
      </c>
      <c r="I19" s="41">
        <v>227</v>
      </c>
      <c r="J19" s="41">
        <v>235</v>
      </c>
      <c r="K19" s="41">
        <v>224</v>
      </c>
      <c r="L19" s="41">
        <v>241</v>
      </c>
      <c r="M19" s="41">
        <v>106</v>
      </c>
      <c r="N19" s="41">
        <v>214</v>
      </c>
      <c r="O19" s="41">
        <v>218</v>
      </c>
      <c r="P19" s="41">
        <v>210</v>
      </c>
    </row>
    <row r="20" spans="2:16" ht="12.75">
      <c r="B20" s="35"/>
      <c r="C20" s="4" t="s">
        <v>11</v>
      </c>
      <c r="D20" s="41">
        <v>188</v>
      </c>
      <c r="E20" s="41">
        <v>184</v>
      </c>
      <c r="F20" s="41">
        <v>181</v>
      </c>
      <c r="G20" s="41">
        <v>185</v>
      </c>
      <c r="H20" s="41">
        <v>169</v>
      </c>
      <c r="I20" s="41">
        <v>167</v>
      </c>
      <c r="J20" s="41">
        <v>191</v>
      </c>
      <c r="K20" s="41">
        <v>194</v>
      </c>
      <c r="L20" s="41">
        <v>201</v>
      </c>
      <c r="M20" s="41">
        <v>204</v>
      </c>
      <c r="N20" s="41">
        <v>201</v>
      </c>
      <c r="O20" s="41">
        <v>195</v>
      </c>
      <c r="P20" s="41">
        <v>199</v>
      </c>
    </row>
    <row r="21" spans="2:16" s="8" customFormat="1" ht="12.75">
      <c r="B21" s="35"/>
      <c r="C21" s="6" t="s">
        <v>16</v>
      </c>
      <c r="D21" s="27">
        <f>SUM(D19:D20)</f>
        <v>375</v>
      </c>
      <c r="E21" s="27">
        <f aca="true" t="shared" si="3" ref="E21:P21">SUM(E19:E20)</f>
        <v>371</v>
      </c>
      <c r="F21" s="27">
        <f t="shared" si="3"/>
        <v>399</v>
      </c>
      <c r="G21" s="27">
        <f t="shared" si="3"/>
        <v>363</v>
      </c>
      <c r="H21" s="27">
        <f t="shared" si="3"/>
        <v>374</v>
      </c>
      <c r="I21" s="27">
        <f t="shared" si="3"/>
        <v>394</v>
      </c>
      <c r="J21" s="27">
        <f t="shared" si="3"/>
        <v>426</v>
      </c>
      <c r="K21" s="27">
        <f t="shared" si="3"/>
        <v>418</v>
      </c>
      <c r="L21" s="27">
        <f t="shared" si="3"/>
        <v>442</v>
      </c>
      <c r="M21" s="27">
        <f t="shared" si="3"/>
        <v>310</v>
      </c>
      <c r="N21" s="27">
        <f t="shared" si="3"/>
        <v>415</v>
      </c>
      <c r="O21" s="27">
        <f t="shared" si="3"/>
        <v>413</v>
      </c>
      <c r="P21" s="27">
        <f t="shared" si="3"/>
        <v>409</v>
      </c>
    </row>
    <row r="22" spans="2:16" ht="12.75">
      <c r="B22" s="35" t="s">
        <v>8</v>
      </c>
      <c r="C22" s="4" t="s">
        <v>25</v>
      </c>
      <c r="D22" s="41">
        <v>947</v>
      </c>
      <c r="E22" s="41">
        <v>968</v>
      </c>
      <c r="F22" s="41">
        <v>1019</v>
      </c>
      <c r="G22" s="41">
        <v>938</v>
      </c>
      <c r="H22" s="41">
        <v>1016</v>
      </c>
      <c r="I22" s="41">
        <v>1035</v>
      </c>
      <c r="J22" s="41">
        <v>1006</v>
      </c>
      <c r="K22" s="41">
        <v>1022</v>
      </c>
      <c r="L22" s="41">
        <v>1117</v>
      </c>
      <c r="M22" s="41">
        <v>1142</v>
      </c>
      <c r="N22" s="41">
        <v>1174</v>
      </c>
      <c r="O22" s="41">
        <v>1156</v>
      </c>
      <c r="P22" s="41">
        <v>1133</v>
      </c>
    </row>
    <row r="23" spans="2:16" ht="12.75">
      <c r="B23" s="35"/>
      <c r="C23" s="4" t="s">
        <v>26</v>
      </c>
      <c r="D23" s="41">
        <v>758</v>
      </c>
      <c r="E23" s="41">
        <v>817</v>
      </c>
      <c r="F23" s="41">
        <v>871</v>
      </c>
      <c r="G23" s="41">
        <v>876</v>
      </c>
      <c r="H23" s="41">
        <v>832</v>
      </c>
      <c r="I23" s="41">
        <v>838</v>
      </c>
      <c r="J23" s="41">
        <v>895</v>
      </c>
      <c r="K23" s="41">
        <v>862</v>
      </c>
      <c r="L23" s="41">
        <v>880</v>
      </c>
      <c r="M23" s="41">
        <v>924</v>
      </c>
      <c r="N23" s="41">
        <v>955</v>
      </c>
      <c r="O23" s="41">
        <v>912</v>
      </c>
      <c r="P23" s="41">
        <v>998</v>
      </c>
    </row>
    <row r="24" spans="2:16" ht="12.75">
      <c r="B24" s="35"/>
      <c r="C24" s="4" t="s">
        <v>27</v>
      </c>
      <c r="D24" s="41">
        <v>70</v>
      </c>
      <c r="E24" s="41">
        <v>26</v>
      </c>
      <c r="F24" s="41">
        <v>76</v>
      </c>
      <c r="G24" s="41">
        <v>23</v>
      </c>
      <c r="H24" s="41">
        <v>24</v>
      </c>
      <c r="I24" s="41">
        <v>27</v>
      </c>
      <c r="J24" s="41">
        <v>31</v>
      </c>
      <c r="K24" s="41">
        <v>27</v>
      </c>
      <c r="L24" s="41">
        <v>35</v>
      </c>
      <c r="M24" s="41">
        <v>39</v>
      </c>
      <c r="N24" s="41">
        <v>47</v>
      </c>
      <c r="O24" s="41">
        <v>43</v>
      </c>
      <c r="P24" s="41">
        <v>41</v>
      </c>
    </row>
    <row r="25" spans="2:16" ht="12.75">
      <c r="B25" s="35"/>
      <c r="C25" s="4" t="s">
        <v>3</v>
      </c>
      <c r="D25" s="41"/>
      <c r="E25" s="41"/>
      <c r="F25" s="41"/>
      <c r="G25" s="41"/>
      <c r="H25" s="41"/>
      <c r="I25" s="41"/>
      <c r="J25" s="41">
        <v>4</v>
      </c>
      <c r="K25" s="41"/>
      <c r="L25" s="41"/>
      <c r="M25" s="41"/>
      <c r="N25" s="41"/>
      <c r="O25" s="41"/>
      <c r="P25" s="41"/>
    </row>
    <row r="26" spans="2:16" ht="12.75">
      <c r="B26" s="35"/>
      <c r="C26" s="4" t="s">
        <v>28</v>
      </c>
      <c r="D26" s="41">
        <v>11</v>
      </c>
      <c r="E26" s="41">
        <v>14</v>
      </c>
      <c r="F26" s="41">
        <v>11</v>
      </c>
      <c r="G26" s="41"/>
      <c r="H26" s="41">
        <v>60</v>
      </c>
      <c r="I26" s="41">
        <v>57</v>
      </c>
      <c r="J26" s="41">
        <v>72</v>
      </c>
      <c r="K26" s="41">
        <v>89</v>
      </c>
      <c r="L26" s="41">
        <v>82</v>
      </c>
      <c r="M26" s="41">
        <v>53</v>
      </c>
      <c r="N26" s="41">
        <v>83</v>
      </c>
      <c r="O26" s="41"/>
      <c r="P26" s="41">
        <v>84</v>
      </c>
    </row>
    <row r="27" spans="2:16" s="8" customFormat="1" ht="12.75">
      <c r="B27" s="35"/>
      <c r="C27" s="6" t="s">
        <v>15</v>
      </c>
      <c r="D27" s="27">
        <f>SUM(D22:D26)</f>
        <v>1786</v>
      </c>
      <c r="E27" s="27">
        <f aca="true" t="shared" si="4" ref="E27:P27">SUM(E22:E26)</f>
        <v>1825</v>
      </c>
      <c r="F27" s="27">
        <f t="shared" si="4"/>
        <v>1977</v>
      </c>
      <c r="G27" s="27">
        <f t="shared" si="4"/>
        <v>1837</v>
      </c>
      <c r="H27" s="27">
        <f t="shared" si="4"/>
        <v>1932</v>
      </c>
      <c r="I27" s="27">
        <f t="shared" si="4"/>
        <v>1957</v>
      </c>
      <c r="J27" s="27">
        <f t="shared" si="4"/>
        <v>2008</v>
      </c>
      <c r="K27" s="27">
        <f t="shared" si="4"/>
        <v>2000</v>
      </c>
      <c r="L27" s="27">
        <f t="shared" si="4"/>
        <v>2114</v>
      </c>
      <c r="M27" s="27">
        <f t="shared" si="4"/>
        <v>2158</v>
      </c>
      <c r="N27" s="27">
        <f t="shared" si="4"/>
        <v>2259</v>
      </c>
      <c r="O27" s="27">
        <f t="shared" si="4"/>
        <v>2111</v>
      </c>
      <c r="P27" s="27">
        <f t="shared" si="4"/>
        <v>2256</v>
      </c>
    </row>
    <row r="28" spans="2:16" s="8" customFormat="1" ht="12">
      <c r="B28" s="29" t="s">
        <v>14</v>
      </c>
      <c r="C28" s="29"/>
      <c r="D28" s="21">
        <f>D21+D27</f>
        <v>2161</v>
      </c>
      <c r="E28" s="21">
        <f aca="true" t="shared" si="5" ref="E28:P28">E21+E27</f>
        <v>2196</v>
      </c>
      <c r="F28" s="21">
        <f t="shared" si="5"/>
        <v>2376</v>
      </c>
      <c r="G28" s="21">
        <f t="shared" si="5"/>
        <v>2200</v>
      </c>
      <c r="H28" s="21">
        <f t="shared" si="5"/>
        <v>2306</v>
      </c>
      <c r="I28" s="21">
        <f t="shared" si="5"/>
        <v>2351</v>
      </c>
      <c r="J28" s="21">
        <f t="shared" si="5"/>
        <v>2434</v>
      </c>
      <c r="K28" s="21">
        <f t="shared" si="5"/>
        <v>2418</v>
      </c>
      <c r="L28" s="21">
        <f t="shared" si="5"/>
        <v>2556</v>
      </c>
      <c r="M28" s="21">
        <f t="shared" si="5"/>
        <v>2468</v>
      </c>
      <c r="N28" s="21">
        <f t="shared" si="5"/>
        <v>2674</v>
      </c>
      <c r="O28" s="21">
        <f t="shared" si="5"/>
        <v>2524</v>
      </c>
      <c r="P28" s="21">
        <f t="shared" si="5"/>
        <v>2665</v>
      </c>
    </row>
    <row r="29" spans="2:16" ht="12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s="8" customFormat="1" ht="12">
      <c r="B30" s="29" t="s">
        <v>7</v>
      </c>
      <c r="C30" s="29"/>
      <c r="D30" s="21">
        <f>D17+D28</f>
        <v>4243</v>
      </c>
      <c r="E30" s="21">
        <f aca="true" t="shared" si="6" ref="E30:P30">E17+E28</f>
        <v>4308</v>
      </c>
      <c r="F30" s="21">
        <f t="shared" si="6"/>
        <v>4552</v>
      </c>
      <c r="G30" s="21">
        <f t="shared" si="6"/>
        <v>4182</v>
      </c>
      <c r="H30" s="21">
        <f t="shared" si="6"/>
        <v>4271</v>
      </c>
      <c r="I30" s="21">
        <f t="shared" si="6"/>
        <v>4477</v>
      </c>
      <c r="J30" s="21">
        <f t="shared" si="6"/>
        <v>4453</v>
      </c>
      <c r="K30" s="21">
        <f t="shared" si="6"/>
        <v>4442</v>
      </c>
      <c r="L30" s="21">
        <f t="shared" si="6"/>
        <v>4624</v>
      </c>
      <c r="M30" s="21">
        <f t="shared" si="6"/>
        <v>4547</v>
      </c>
      <c r="N30" s="21">
        <f t="shared" si="6"/>
        <v>4833</v>
      </c>
      <c r="O30" s="21">
        <f t="shared" si="6"/>
        <v>4668</v>
      </c>
      <c r="P30" s="21">
        <f t="shared" si="6"/>
        <v>4845</v>
      </c>
    </row>
    <row r="31" spans="3:15" ht="1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3" spans="2:3" ht="12">
      <c r="B33" s="8" t="s">
        <v>5</v>
      </c>
      <c r="C33" s="8"/>
    </row>
    <row r="35" spans="2:16" ht="12.75">
      <c r="B35" s="37" t="s">
        <v>2</v>
      </c>
      <c r="C35" s="38"/>
      <c r="D35" s="19" t="s">
        <v>29</v>
      </c>
      <c r="E35" s="19" t="s">
        <v>30</v>
      </c>
      <c r="F35" s="19" t="s">
        <v>31</v>
      </c>
      <c r="G35" s="19" t="s">
        <v>32</v>
      </c>
      <c r="H35" s="19" t="s">
        <v>33</v>
      </c>
      <c r="I35" s="19" t="s">
        <v>34</v>
      </c>
      <c r="J35" s="19" t="s">
        <v>35</v>
      </c>
      <c r="K35" s="19" t="s">
        <v>36</v>
      </c>
      <c r="L35" s="19" t="s">
        <v>37</v>
      </c>
      <c r="M35" s="19" t="s">
        <v>38</v>
      </c>
      <c r="N35" s="19" t="s">
        <v>39</v>
      </c>
      <c r="O35" s="19" t="s">
        <v>40</v>
      </c>
      <c r="P35" s="19" t="s">
        <v>41</v>
      </c>
    </row>
    <row r="36" spans="2:16" ht="12">
      <c r="B36" s="31" t="s">
        <v>1</v>
      </c>
      <c r="C36" s="32"/>
      <c r="D36" s="4">
        <v>100</v>
      </c>
      <c r="E36" s="24">
        <f>E17/$D$17*100</f>
        <v>101.44092219020173</v>
      </c>
      <c r="F36" s="24">
        <f aca="true" t="shared" si="7" ref="F36:O36">F17/$D$17*100</f>
        <v>104.51488952929876</v>
      </c>
      <c r="G36" s="24">
        <f t="shared" si="7"/>
        <v>95.1969260326609</v>
      </c>
      <c r="H36" s="24">
        <f t="shared" si="7"/>
        <v>94.38040345821325</v>
      </c>
      <c r="I36" s="24">
        <f t="shared" si="7"/>
        <v>102.11335254562921</v>
      </c>
      <c r="J36" s="24">
        <f t="shared" si="7"/>
        <v>96.97406340057637</v>
      </c>
      <c r="K36" s="24">
        <f t="shared" si="7"/>
        <v>97.21421709894332</v>
      </c>
      <c r="L36" s="24">
        <f t="shared" si="7"/>
        <v>99.32756964457252</v>
      </c>
      <c r="M36" s="24">
        <f t="shared" si="7"/>
        <v>99.85590778097982</v>
      </c>
      <c r="N36" s="24">
        <f t="shared" si="7"/>
        <v>103.69836695485111</v>
      </c>
      <c r="O36" s="24">
        <f t="shared" si="7"/>
        <v>102.97790585975024</v>
      </c>
      <c r="P36" s="24">
        <f>P17/$D$17*100</f>
        <v>104.70701248799233</v>
      </c>
    </row>
    <row r="37" spans="2:16" ht="12">
      <c r="B37" s="31" t="s">
        <v>6</v>
      </c>
      <c r="C37" s="32"/>
      <c r="D37" s="4">
        <v>100</v>
      </c>
      <c r="E37" s="10">
        <f>E28/$D$28*100</f>
        <v>101.61962054604349</v>
      </c>
      <c r="F37" s="10">
        <f aca="true" t="shared" si="8" ref="F37:O37">F28/$D$28*100</f>
        <v>109.94909763998149</v>
      </c>
      <c r="G37" s="10">
        <f t="shared" si="8"/>
        <v>101.8047200370199</v>
      </c>
      <c r="H37" s="10">
        <f t="shared" si="8"/>
        <v>106.70985654789449</v>
      </c>
      <c r="I37" s="10">
        <f t="shared" si="8"/>
        <v>108.79222582137899</v>
      </c>
      <c r="J37" s="10">
        <f t="shared" si="8"/>
        <v>112.63304025913929</v>
      </c>
      <c r="K37" s="10">
        <f t="shared" si="8"/>
        <v>111.89264229523368</v>
      </c>
      <c r="L37" s="10">
        <f t="shared" si="8"/>
        <v>118.27857473391947</v>
      </c>
      <c r="M37" s="10">
        <f t="shared" si="8"/>
        <v>114.20638593243868</v>
      </c>
      <c r="N37" s="10">
        <f t="shared" si="8"/>
        <v>123.73900971772326</v>
      </c>
      <c r="O37" s="10">
        <f t="shared" si="8"/>
        <v>116.79777880610828</v>
      </c>
      <c r="P37" s="10">
        <f>P28/$D$28*100</f>
        <v>123.32253586302637</v>
      </c>
    </row>
    <row r="38" spans="2:16" ht="12">
      <c r="B38" s="33" t="s">
        <v>7</v>
      </c>
      <c r="C38" s="34"/>
      <c r="D38" s="22">
        <v>100</v>
      </c>
      <c r="E38" s="23">
        <f>E30/$D$30*100</f>
        <v>101.53193495168513</v>
      </c>
      <c r="F38" s="23">
        <f aca="true" t="shared" si="9" ref="F38:O38">F30/$D$30*100</f>
        <v>107.28258307801084</v>
      </c>
      <c r="G38" s="23">
        <f t="shared" si="9"/>
        <v>98.56233796841856</v>
      </c>
      <c r="H38" s="23">
        <f t="shared" si="9"/>
        <v>100.65991044072591</v>
      </c>
      <c r="I38" s="23">
        <f t="shared" si="9"/>
        <v>105.51496582606646</v>
      </c>
      <c r="J38" s="23">
        <f t="shared" si="9"/>
        <v>104.94932830544425</v>
      </c>
      <c r="K38" s="23">
        <f t="shared" si="9"/>
        <v>104.69007777515908</v>
      </c>
      <c r="L38" s="23">
        <f t="shared" si="9"/>
        <v>108.97949563987746</v>
      </c>
      <c r="M38" s="23">
        <f t="shared" si="9"/>
        <v>107.16474192788121</v>
      </c>
      <c r="N38" s="23">
        <f t="shared" si="9"/>
        <v>113.90525571529577</v>
      </c>
      <c r="O38" s="23">
        <f t="shared" si="9"/>
        <v>110.01649776101814</v>
      </c>
      <c r="P38" s="23">
        <f>P30/$D$30*100</f>
        <v>114.18807447560688</v>
      </c>
    </row>
    <row r="40" spans="2:3" ht="12">
      <c r="B40" s="11" t="s">
        <v>42</v>
      </c>
      <c r="C40" s="11"/>
    </row>
    <row r="41" ht="12">
      <c r="B41" s="12" t="s">
        <v>24</v>
      </c>
    </row>
  </sheetData>
  <sheetProtection/>
  <mergeCells count="13">
    <mergeCell ref="A2:P2"/>
    <mergeCell ref="B4:P4"/>
    <mergeCell ref="B11:B16"/>
    <mergeCell ref="B8:B10"/>
    <mergeCell ref="B17:C17"/>
    <mergeCell ref="B22:B27"/>
    <mergeCell ref="B35:C35"/>
    <mergeCell ref="B36:C36"/>
    <mergeCell ref="B37:C37"/>
    <mergeCell ref="B38:C38"/>
    <mergeCell ref="B19:B21"/>
    <mergeCell ref="B28:C28"/>
    <mergeCell ref="B30:C30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3" r:id="rId2"/>
  <headerFooter scaleWithDoc="0">
    <oddHeader>&amp;RAcadémie de Nantes
Rectorat</oddHeader>
    <oddFooter>&amp;L&amp;G&amp;RMàj le 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zoomScalePageLayoutView="0" workbookViewId="0" topLeftCell="A1">
      <selection activeCell="D8" sqref="D8:P23"/>
    </sheetView>
  </sheetViews>
  <sheetFormatPr defaultColWidth="11.421875" defaultRowHeight="12.75"/>
  <cols>
    <col min="1" max="1" width="5.7109375" style="1" customWidth="1"/>
    <col min="2" max="2" width="13.57421875" style="1" customWidth="1"/>
    <col min="3" max="3" width="23.57421875" style="1" bestFit="1" customWidth="1"/>
    <col min="4" max="16" width="10.7109375" style="1" customWidth="1"/>
    <col min="17" max="16384" width="11.421875" style="1" customWidth="1"/>
  </cols>
  <sheetData>
    <row r="2" spans="1:16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6" ht="12">
      <c r="B4" s="36" t="s">
        <v>20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2:16" s="3" customFormat="1" ht="25.5" customHeight="1">
      <c r="B6" s="18" t="s">
        <v>12</v>
      </c>
      <c r="C6" s="18" t="s">
        <v>4</v>
      </c>
      <c r="D6" s="20" t="s">
        <v>29</v>
      </c>
      <c r="E6" s="20" t="s">
        <v>30</v>
      </c>
      <c r="F6" s="20" t="s">
        <v>31</v>
      </c>
      <c r="G6" s="20" t="s">
        <v>32</v>
      </c>
      <c r="H6" s="20" t="s">
        <v>33</v>
      </c>
      <c r="I6" s="20" t="s">
        <v>34</v>
      </c>
      <c r="J6" s="20" t="s">
        <v>35</v>
      </c>
      <c r="K6" s="20" t="s">
        <v>36</v>
      </c>
      <c r="L6" s="20" t="s">
        <v>37</v>
      </c>
      <c r="M6" s="20" t="s">
        <v>38</v>
      </c>
      <c r="N6" s="20" t="s">
        <v>39</v>
      </c>
      <c r="O6" s="20" t="s">
        <v>40</v>
      </c>
      <c r="P6" s="20" t="s">
        <v>41</v>
      </c>
    </row>
    <row r="7" spans="4:16" ht="12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2">
      <c r="B8" s="30" t="s">
        <v>0</v>
      </c>
      <c r="C8" s="4" t="s">
        <v>10</v>
      </c>
      <c r="D8" s="5"/>
      <c r="E8" s="5"/>
      <c r="F8" s="5"/>
      <c r="G8" s="5">
        <v>5</v>
      </c>
      <c r="H8" s="5">
        <v>4</v>
      </c>
      <c r="I8" s="5">
        <v>9</v>
      </c>
      <c r="J8" s="5">
        <v>10</v>
      </c>
      <c r="K8" s="5">
        <v>5</v>
      </c>
      <c r="L8" s="5"/>
      <c r="M8" s="5"/>
      <c r="N8" s="5"/>
      <c r="O8" s="5"/>
      <c r="P8" s="5"/>
    </row>
    <row r="9" spans="2:16" ht="12">
      <c r="B9" s="30"/>
      <c r="C9" s="6" t="s">
        <v>16</v>
      </c>
      <c r="D9" s="7">
        <f>D8</f>
        <v>0</v>
      </c>
      <c r="E9" s="7">
        <f>E8</f>
        <v>0</v>
      </c>
      <c r="F9" s="7">
        <f>F8</f>
        <v>0</v>
      </c>
      <c r="G9" s="7">
        <f>G8</f>
        <v>5</v>
      </c>
      <c r="H9" s="7">
        <f aca="true" t="shared" si="0" ref="H9:P9">H8</f>
        <v>4</v>
      </c>
      <c r="I9" s="7">
        <f t="shared" si="0"/>
        <v>9</v>
      </c>
      <c r="J9" s="7">
        <f t="shared" si="0"/>
        <v>10</v>
      </c>
      <c r="K9" s="7">
        <f t="shared" si="0"/>
        <v>5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</row>
    <row r="10" spans="2:16" ht="12.75">
      <c r="B10" s="30" t="s">
        <v>8</v>
      </c>
      <c r="C10" s="4" t="s">
        <v>25</v>
      </c>
      <c r="D10" s="41">
        <v>344</v>
      </c>
      <c r="E10" s="41">
        <v>346</v>
      </c>
      <c r="F10" s="41">
        <v>341</v>
      </c>
      <c r="G10" s="41">
        <v>355</v>
      </c>
      <c r="H10" s="41">
        <v>357</v>
      </c>
      <c r="I10" s="41">
        <v>362</v>
      </c>
      <c r="J10" s="41">
        <v>358</v>
      </c>
      <c r="K10" s="41">
        <v>361</v>
      </c>
      <c r="L10" s="41">
        <v>371</v>
      </c>
      <c r="M10" s="41">
        <v>375</v>
      </c>
      <c r="N10" s="41">
        <v>383</v>
      </c>
      <c r="O10" s="41">
        <v>367</v>
      </c>
      <c r="P10" s="41">
        <v>348</v>
      </c>
    </row>
    <row r="11" spans="2:16" ht="12.75">
      <c r="B11" s="30"/>
      <c r="C11" s="4" t="s">
        <v>26</v>
      </c>
      <c r="D11" s="41">
        <v>314</v>
      </c>
      <c r="E11" s="41">
        <v>310</v>
      </c>
      <c r="F11" s="41">
        <v>296</v>
      </c>
      <c r="G11" s="41">
        <v>305</v>
      </c>
      <c r="H11" s="41">
        <v>302</v>
      </c>
      <c r="I11" s="41">
        <v>304</v>
      </c>
      <c r="J11" s="41">
        <v>305</v>
      </c>
      <c r="K11" s="41">
        <v>272</v>
      </c>
      <c r="L11" s="41">
        <v>289</v>
      </c>
      <c r="M11" s="41">
        <v>329</v>
      </c>
      <c r="N11" s="41">
        <v>306</v>
      </c>
      <c r="O11" s="41">
        <v>270</v>
      </c>
      <c r="P11" s="41">
        <v>277</v>
      </c>
    </row>
    <row r="12" spans="2:16" ht="12.75">
      <c r="B12" s="30"/>
      <c r="C12" s="4" t="s">
        <v>27</v>
      </c>
      <c r="D12" s="41">
        <v>18</v>
      </c>
      <c r="E12" s="41">
        <v>18</v>
      </c>
      <c r="F12" s="41">
        <v>18</v>
      </c>
      <c r="G12" s="41">
        <v>18</v>
      </c>
      <c r="H12" s="41">
        <v>18</v>
      </c>
      <c r="I12" s="41">
        <v>18</v>
      </c>
      <c r="J12" s="41">
        <v>18</v>
      </c>
      <c r="K12" s="41">
        <v>18</v>
      </c>
      <c r="L12" s="41">
        <v>17</v>
      </c>
      <c r="M12" s="41">
        <v>18</v>
      </c>
      <c r="N12" s="41">
        <v>11</v>
      </c>
      <c r="O12" s="41">
        <v>17</v>
      </c>
      <c r="P12" s="41">
        <v>18</v>
      </c>
    </row>
    <row r="13" spans="2:16" s="8" customFormat="1" ht="12">
      <c r="B13" s="30"/>
      <c r="C13" s="6" t="s">
        <v>15</v>
      </c>
      <c r="D13" s="7">
        <f>SUM(D10:D12)</f>
        <v>676</v>
      </c>
      <c r="E13" s="7">
        <f aca="true" t="shared" si="1" ref="E13:P13">SUM(E10:E12)</f>
        <v>674</v>
      </c>
      <c r="F13" s="7">
        <f t="shared" si="1"/>
        <v>655</v>
      </c>
      <c r="G13" s="7">
        <f t="shared" si="1"/>
        <v>678</v>
      </c>
      <c r="H13" s="7">
        <f t="shared" si="1"/>
        <v>677</v>
      </c>
      <c r="I13" s="7">
        <f t="shared" si="1"/>
        <v>684</v>
      </c>
      <c r="J13" s="7">
        <f t="shared" si="1"/>
        <v>681</v>
      </c>
      <c r="K13" s="7">
        <f t="shared" si="1"/>
        <v>651</v>
      </c>
      <c r="L13" s="7">
        <f t="shared" si="1"/>
        <v>677</v>
      </c>
      <c r="M13" s="7">
        <f t="shared" si="1"/>
        <v>722</v>
      </c>
      <c r="N13" s="7">
        <f t="shared" si="1"/>
        <v>700</v>
      </c>
      <c r="O13" s="7">
        <f t="shared" si="1"/>
        <v>654</v>
      </c>
      <c r="P13" s="7">
        <f t="shared" si="1"/>
        <v>643</v>
      </c>
    </row>
    <row r="14" spans="2:16" s="8" customFormat="1" ht="12">
      <c r="B14" s="29" t="s">
        <v>13</v>
      </c>
      <c r="C14" s="29"/>
      <c r="D14" s="21">
        <v>711</v>
      </c>
      <c r="E14" s="21">
        <v>694</v>
      </c>
      <c r="F14" s="21">
        <v>653</v>
      </c>
      <c r="G14" s="21">
        <v>659</v>
      </c>
      <c r="H14" s="21">
        <v>676</v>
      </c>
      <c r="I14" s="21">
        <v>674</v>
      </c>
      <c r="J14" s="21">
        <v>655</v>
      </c>
      <c r="K14" s="21">
        <v>683</v>
      </c>
      <c r="L14" s="21">
        <v>681</v>
      </c>
      <c r="M14" s="21">
        <v>693</v>
      </c>
      <c r="N14" s="21">
        <v>691</v>
      </c>
      <c r="O14" s="21">
        <v>656</v>
      </c>
      <c r="P14" s="21">
        <v>677</v>
      </c>
    </row>
    <row r="15" spans="2:16" ht="12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ht="12.75">
      <c r="B16" s="35" t="s">
        <v>8</v>
      </c>
      <c r="C16" s="4" t="s">
        <v>25</v>
      </c>
      <c r="D16" s="41">
        <v>200</v>
      </c>
      <c r="E16" s="41">
        <v>215</v>
      </c>
      <c r="F16" s="41">
        <v>246</v>
      </c>
      <c r="G16" s="41">
        <v>213</v>
      </c>
      <c r="H16" s="41">
        <v>251</v>
      </c>
      <c r="I16" s="41">
        <v>244</v>
      </c>
      <c r="J16" s="41">
        <v>223</v>
      </c>
      <c r="K16" s="41">
        <v>230</v>
      </c>
      <c r="L16" s="41">
        <v>234</v>
      </c>
      <c r="M16" s="41">
        <v>260</v>
      </c>
      <c r="N16" s="41">
        <v>256</v>
      </c>
      <c r="O16" s="41">
        <v>264</v>
      </c>
      <c r="P16" s="41">
        <v>253</v>
      </c>
    </row>
    <row r="17" spans="2:16" ht="12.75">
      <c r="B17" s="35"/>
      <c r="C17" s="4" t="s">
        <v>26</v>
      </c>
      <c r="D17" s="41">
        <v>207</v>
      </c>
      <c r="E17" s="41">
        <v>185</v>
      </c>
      <c r="F17" s="41">
        <v>219</v>
      </c>
      <c r="G17" s="41">
        <v>194</v>
      </c>
      <c r="H17" s="41">
        <v>186</v>
      </c>
      <c r="I17" s="41">
        <v>205</v>
      </c>
      <c r="J17" s="41">
        <v>202</v>
      </c>
      <c r="K17" s="41">
        <v>191</v>
      </c>
      <c r="L17" s="41">
        <v>194</v>
      </c>
      <c r="M17" s="41">
        <v>196</v>
      </c>
      <c r="N17" s="41">
        <v>212</v>
      </c>
      <c r="O17" s="41">
        <v>211</v>
      </c>
      <c r="P17" s="41">
        <v>209</v>
      </c>
    </row>
    <row r="18" spans="2:16" ht="12.75">
      <c r="B18" s="35"/>
      <c r="C18" s="4" t="s">
        <v>3</v>
      </c>
      <c r="D18" s="41">
        <v>86</v>
      </c>
      <c r="E18" s="41">
        <v>88</v>
      </c>
      <c r="F18" s="41">
        <v>102</v>
      </c>
      <c r="G18" s="41">
        <v>84</v>
      </c>
      <c r="H18" s="41">
        <v>67</v>
      </c>
      <c r="I18" s="41">
        <v>54</v>
      </c>
      <c r="J18" s="41">
        <v>66</v>
      </c>
      <c r="K18" s="41">
        <v>65</v>
      </c>
      <c r="L18" s="41">
        <v>63</v>
      </c>
      <c r="M18" s="41">
        <v>60</v>
      </c>
      <c r="N18" s="41">
        <v>58</v>
      </c>
      <c r="O18" s="41">
        <v>65</v>
      </c>
      <c r="P18" s="41">
        <v>56</v>
      </c>
    </row>
    <row r="19" spans="2:16" ht="12.75">
      <c r="B19" s="35"/>
      <c r="C19" s="4" t="s">
        <v>28</v>
      </c>
      <c r="D19" s="41"/>
      <c r="E19" s="41">
        <v>9</v>
      </c>
      <c r="F19" s="41">
        <v>15</v>
      </c>
      <c r="G19" s="41">
        <v>11</v>
      </c>
      <c r="H19" s="41">
        <v>14</v>
      </c>
      <c r="I19" s="41">
        <v>12</v>
      </c>
      <c r="J19" s="41">
        <v>8</v>
      </c>
      <c r="K19" s="41"/>
      <c r="L19" s="41"/>
      <c r="M19" s="41"/>
      <c r="N19" s="41"/>
      <c r="O19" s="41"/>
      <c r="P19" s="41"/>
    </row>
    <row r="20" spans="2:16" s="8" customFormat="1" ht="12">
      <c r="B20" s="35"/>
      <c r="C20" s="6" t="s">
        <v>15</v>
      </c>
      <c r="D20" s="7">
        <f>SUM(D16:D19)</f>
        <v>493</v>
      </c>
      <c r="E20" s="7">
        <f aca="true" t="shared" si="2" ref="E20:P20">SUM(E16:E19)</f>
        <v>497</v>
      </c>
      <c r="F20" s="7">
        <f t="shared" si="2"/>
        <v>582</v>
      </c>
      <c r="G20" s="7">
        <f t="shared" si="2"/>
        <v>502</v>
      </c>
      <c r="H20" s="7">
        <f t="shared" si="2"/>
        <v>518</v>
      </c>
      <c r="I20" s="7">
        <f t="shared" si="2"/>
        <v>515</v>
      </c>
      <c r="J20" s="7">
        <f t="shared" si="2"/>
        <v>499</v>
      </c>
      <c r="K20" s="7">
        <f t="shared" si="2"/>
        <v>486</v>
      </c>
      <c r="L20" s="7">
        <f t="shared" si="2"/>
        <v>491</v>
      </c>
      <c r="M20" s="7">
        <f t="shared" si="2"/>
        <v>516</v>
      </c>
      <c r="N20" s="7">
        <f t="shared" si="2"/>
        <v>526</v>
      </c>
      <c r="O20" s="7">
        <f t="shared" si="2"/>
        <v>540</v>
      </c>
      <c r="P20" s="7">
        <f t="shared" si="2"/>
        <v>518</v>
      </c>
    </row>
    <row r="21" spans="2:16" s="8" customFormat="1" ht="12">
      <c r="B21" s="29" t="s">
        <v>14</v>
      </c>
      <c r="C21" s="29"/>
      <c r="D21" s="21">
        <f>SUM(D19:D20)</f>
        <v>493</v>
      </c>
      <c r="E21" s="21">
        <f aca="true" t="shared" si="3" ref="E21:P21">SUM(E19:E20)</f>
        <v>506</v>
      </c>
      <c r="F21" s="21">
        <f t="shared" si="3"/>
        <v>597</v>
      </c>
      <c r="G21" s="21">
        <f t="shared" si="3"/>
        <v>513</v>
      </c>
      <c r="H21" s="21">
        <f t="shared" si="3"/>
        <v>532</v>
      </c>
      <c r="I21" s="21">
        <f t="shared" si="3"/>
        <v>527</v>
      </c>
      <c r="J21" s="21">
        <f t="shared" si="3"/>
        <v>507</v>
      </c>
      <c r="K21" s="21">
        <f t="shared" si="3"/>
        <v>486</v>
      </c>
      <c r="L21" s="21">
        <f t="shared" si="3"/>
        <v>491</v>
      </c>
      <c r="M21" s="21">
        <f t="shared" si="3"/>
        <v>516</v>
      </c>
      <c r="N21" s="21">
        <f t="shared" si="3"/>
        <v>526</v>
      </c>
      <c r="O21" s="21">
        <f t="shared" si="3"/>
        <v>540</v>
      </c>
      <c r="P21" s="21">
        <f t="shared" si="3"/>
        <v>518</v>
      </c>
    </row>
    <row r="22" spans="2:16" ht="12"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s="8" customFormat="1" ht="12">
      <c r="B23" s="29" t="s">
        <v>7</v>
      </c>
      <c r="C23" s="29"/>
      <c r="D23" s="21">
        <f>D14+D21</f>
        <v>1204</v>
      </c>
      <c r="E23" s="21">
        <f aca="true" t="shared" si="4" ref="E23:P23">E14+E21</f>
        <v>1200</v>
      </c>
      <c r="F23" s="21">
        <f t="shared" si="4"/>
        <v>1250</v>
      </c>
      <c r="G23" s="21">
        <f t="shared" si="4"/>
        <v>1172</v>
      </c>
      <c r="H23" s="21">
        <f t="shared" si="4"/>
        <v>1208</v>
      </c>
      <c r="I23" s="21">
        <f t="shared" si="4"/>
        <v>1201</v>
      </c>
      <c r="J23" s="21">
        <f t="shared" si="4"/>
        <v>1162</v>
      </c>
      <c r="K23" s="21">
        <f t="shared" si="4"/>
        <v>1169</v>
      </c>
      <c r="L23" s="21">
        <f t="shared" si="4"/>
        <v>1172</v>
      </c>
      <c r="M23" s="21">
        <f t="shared" si="4"/>
        <v>1209</v>
      </c>
      <c r="N23" s="21">
        <f t="shared" si="4"/>
        <v>1217</v>
      </c>
      <c r="O23" s="21">
        <f t="shared" si="4"/>
        <v>1196</v>
      </c>
      <c r="P23" s="21">
        <f t="shared" si="4"/>
        <v>1195</v>
      </c>
    </row>
    <row r="24" spans="3:15" ht="1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spans="2:3" ht="12">
      <c r="B26" s="8" t="s">
        <v>5</v>
      </c>
      <c r="C26" s="8"/>
    </row>
    <row r="28" spans="2:16" ht="12.75">
      <c r="B28" s="37" t="s">
        <v>2</v>
      </c>
      <c r="C28" s="38"/>
      <c r="D28" s="19" t="s">
        <v>29</v>
      </c>
      <c r="E28" s="19" t="s">
        <v>30</v>
      </c>
      <c r="F28" s="19" t="s">
        <v>31</v>
      </c>
      <c r="G28" s="19" t="s">
        <v>32</v>
      </c>
      <c r="H28" s="19" t="s">
        <v>33</v>
      </c>
      <c r="I28" s="19" t="s">
        <v>34</v>
      </c>
      <c r="J28" s="19" t="s">
        <v>35</v>
      </c>
      <c r="K28" s="19" t="s">
        <v>36</v>
      </c>
      <c r="L28" s="19" t="s">
        <v>37</v>
      </c>
      <c r="M28" s="19" t="s">
        <v>38</v>
      </c>
      <c r="N28" s="19" t="s">
        <v>39</v>
      </c>
      <c r="O28" s="19" t="s">
        <v>40</v>
      </c>
      <c r="P28" s="19" t="s">
        <v>41</v>
      </c>
    </row>
    <row r="29" spans="2:16" ht="12">
      <c r="B29" s="31" t="s">
        <v>1</v>
      </c>
      <c r="C29" s="32"/>
      <c r="D29" s="26">
        <v>100</v>
      </c>
      <c r="E29" s="25">
        <f>E14/$D$14*100</f>
        <v>97.60900140646976</v>
      </c>
      <c r="F29" s="25">
        <f aca="true" t="shared" si="5" ref="F29:P29">F14/$D$14*100</f>
        <v>91.84247538677918</v>
      </c>
      <c r="G29" s="25">
        <f t="shared" si="5"/>
        <v>92.68635724331928</v>
      </c>
      <c r="H29" s="25">
        <f t="shared" si="5"/>
        <v>95.0773558368495</v>
      </c>
      <c r="I29" s="25">
        <f t="shared" si="5"/>
        <v>94.79606188466948</v>
      </c>
      <c r="J29" s="25">
        <f t="shared" si="5"/>
        <v>92.12376933895922</v>
      </c>
      <c r="K29" s="25">
        <f t="shared" si="5"/>
        <v>96.0618846694796</v>
      </c>
      <c r="L29" s="25">
        <f t="shared" si="5"/>
        <v>95.78059071729957</v>
      </c>
      <c r="M29" s="25">
        <f t="shared" si="5"/>
        <v>97.46835443037975</v>
      </c>
      <c r="N29" s="25">
        <f t="shared" si="5"/>
        <v>97.18706047819971</v>
      </c>
      <c r="O29" s="25">
        <f t="shared" si="5"/>
        <v>92.26441631504923</v>
      </c>
      <c r="P29" s="25">
        <f t="shared" si="5"/>
        <v>95.21800281293952</v>
      </c>
    </row>
    <row r="30" spans="2:16" ht="12">
      <c r="B30" s="31" t="s">
        <v>6</v>
      </c>
      <c r="C30" s="32"/>
      <c r="D30" s="26">
        <v>100</v>
      </c>
      <c r="E30" s="26">
        <f>E21/$D$21*100</f>
        <v>102.6369168356998</v>
      </c>
      <c r="F30" s="26">
        <f aca="true" t="shared" si="6" ref="F30:P30">F21/$D$21*100</f>
        <v>121.09533468559839</v>
      </c>
      <c r="G30" s="26">
        <f t="shared" si="6"/>
        <v>104.05679513184585</v>
      </c>
      <c r="H30" s="26">
        <f t="shared" si="6"/>
        <v>107.9107505070994</v>
      </c>
      <c r="I30" s="26">
        <f t="shared" si="6"/>
        <v>106.89655172413792</v>
      </c>
      <c r="J30" s="26">
        <f t="shared" si="6"/>
        <v>102.8397565922921</v>
      </c>
      <c r="K30" s="26">
        <f t="shared" si="6"/>
        <v>98.58012170385395</v>
      </c>
      <c r="L30" s="26">
        <f t="shared" si="6"/>
        <v>99.59432048681542</v>
      </c>
      <c r="M30" s="26">
        <f t="shared" si="6"/>
        <v>104.66531440162272</v>
      </c>
      <c r="N30" s="26">
        <f t="shared" si="6"/>
        <v>106.69371196754565</v>
      </c>
      <c r="O30" s="26">
        <f t="shared" si="6"/>
        <v>109.53346855983771</v>
      </c>
      <c r="P30" s="26">
        <f t="shared" si="6"/>
        <v>105.0709939148073</v>
      </c>
    </row>
    <row r="31" spans="2:16" ht="12">
      <c r="B31" s="33" t="s">
        <v>7</v>
      </c>
      <c r="C31" s="34"/>
      <c r="D31" s="22">
        <v>100</v>
      </c>
      <c r="E31" s="23">
        <f>E23/$D$23*100</f>
        <v>99.66777408637874</v>
      </c>
      <c r="F31" s="23">
        <f aca="true" t="shared" si="7" ref="F31:P31">F23/$D$23*100</f>
        <v>103.82059800664452</v>
      </c>
      <c r="G31" s="23">
        <f t="shared" si="7"/>
        <v>97.34219269102991</v>
      </c>
      <c r="H31" s="23">
        <f t="shared" si="7"/>
        <v>100.33222591362126</v>
      </c>
      <c r="I31" s="23">
        <f t="shared" si="7"/>
        <v>99.75083056478405</v>
      </c>
      <c r="J31" s="23">
        <f t="shared" si="7"/>
        <v>96.51162790697676</v>
      </c>
      <c r="K31" s="23">
        <f t="shared" si="7"/>
        <v>97.09302325581395</v>
      </c>
      <c r="L31" s="23">
        <f t="shared" si="7"/>
        <v>97.34219269102991</v>
      </c>
      <c r="M31" s="23">
        <f t="shared" si="7"/>
        <v>100.41528239202657</v>
      </c>
      <c r="N31" s="23">
        <f t="shared" si="7"/>
        <v>101.0797342192691</v>
      </c>
      <c r="O31" s="23">
        <f t="shared" si="7"/>
        <v>99.33554817275747</v>
      </c>
      <c r="P31" s="23">
        <f t="shared" si="7"/>
        <v>99.25249169435216</v>
      </c>
    </row>
    <row r="33" spans="2:3" ht="12">
      <c r="B33" s="11" t="s">
        <v>42</v>
      </c>
      <c r="C33" s="11"/>
    </row>
    <row r="34" ht="12">
      <c r="B34" s="12" t="s">
        <v>24</v>
      </c>
    </row>
  </sheetData>
  <sheetProtection/>
  <mergeCells count="12">
    <mergeCell ref="A2:P2"/>
    <mergeCell ref="B4:P4"/>
    <mergeCell ref="B10:B13"/>
    <mergeCell ref="B8:B9"/>
    <mergeCell ref="B14:C14"/>
    <mergeCell ref="B16:B20"/>
    <mergeCell ref="B21:C21"/>
    <mergeCell ref="B23:C23"/>
    <mergeCell ref="B28:C28"/>
    <mergeCell ref="B29:C29"/>
    <mergeCell ref="B30:C30"/>
    <mergeCell ref="B31:C31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3" r:id="rId2"/>
  <headerFooter scaleWithDoc="0">
    <oddHeader>&amp;RAcadémie de Nantes
Rectorat</oddHeader>
    <oddFooter>&amp;L&amp;G&amp;RMàj le 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A1">
      <selection activeCell="D8" sqref="D8:P26"/>
    </sheetView>
  </sheetViews>
  <sheetFormatPr defaultColWidth="11.421875" defaultRowHeight="12.75"/>
  <cols>
    <col min="1" max="1" width="5.7109375" style="1" customWidth="1"/>
    <col min="2" max="2" width="13.57421875" style="1" customWidth="1"/>
    <col min="3" max="3" width="23.57421875" style="1" bestFit="1" customWidth="1"/>
    <col min="4" max="16" width="10.7109375" style="1" customWidth="1"/>
    <col min="17" max="16384" width="11.421875" style="1" customWidth="1"/>
  </cols>
  <sheetData>
    <row r="2" spans="1:16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6" ht="12">
      <c r="B4" s="36" t="s">
        <v>21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2:16" s="3" customFormat="1" ht="25.5" customHeight="1">
      <c r="B6" s="18" t="s">
        <v>12</v>
      </c>
      <c r="C6" s="18" t="s">
        <v>4</v>
      </c>
      <c r="D6" s="20" t="s">
        <v>29</v>
      </c>
      <c r="E6" s="20" t="s">
        <v>30</v>
      </c>
      <c r="F6" s="20" t="s">
        <v>31</v>
      </c>
      <c r="G6" s="20" t="s">
        <v>32</v>
      </c>
      <c r="H6" s="20" t="s">
        <v>33</v>
      </c>
      <c r="I6" s="20" t="s">
        <v>34</v>
      </c>
      <c r="J6" s="20" t="s">
        <v>35</v>
      </c>
      <c r="K6" s="20" t="s">
        <v>36</v>
      </c>
      <c r="L6" s="20" t="s">
        <v>37</v>
      </c>
      <c r="M6" s="20" t="s">
        <v>38</v>
      </c>
      <c r="N6" s="20" t="s">
        <v>39</v>
      </c>
      <c r="O6" s="20" t="s">
        <v>40</v>
      </c>
      <c r="P6" s="20" t="s">
        <v>41</v>
      </c>
    </row>
    <row r="7" spans="4:16" ht="12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2.75">
      <c r="B8" s="30" t="s">
        <v>0</v>
      </c>
      <c r="C8" s="4" t="s">
        <v>10</v>
      </c>
      <c r="D8" s="41">
        <v>222</v>
      </c>
      <c r="E8" s="41">
        <v>221</v>
      </c>
      <c r="F8" s="41">
        <v>194</v>
      </c>
      <c r="G8" s="41">
        <v>208</v>
      </c>
      <c r="H8" s="41">
        <v>201</v>
      </c>
      <c r="I8" s="41">
        <v>193</v>
      </c>
      <c r="J8" s="41">
        <v>196</v>
      </c>
      <c r="K8" s="41">
        <v>211</v>
      </c>
      <c r="L8" s="41">
        <v>231</v>
      </c>
      <c r="M8" s="41">
        <v>225</v>
      </c>
      <c r="N8" s="41">
        <v>221</v>
      </c>
      <c r="O8" s="41">
        <v>188</v>
      </c>
      <c r="P8" s="41">
        <v>195</v>
      </c>
    </row>
    <row r="9" spans="2:16" ht="12.75">
      <c r="B9" s="30"/>
      <c r="C9" s="4" t="s">
        <v>11</v>
      </c>
      <c r="D9" s="41">
        <v>184</v>
      </c>
      <c r="E9" s="41">
        <v>202</v>
      </c>
      <c r="F9" s="41">
        <v>222</v>
      </c>
      <c r="G9" s="41">
        <v>215</v>
      </c>
      <c r="H9" s="41">
        <v>231</v>
      </c>
      <c r="I9" s="41">
        <v>243</v>
      </c>
      <c r="J9" s="41">
        <v>219</v>
      </c>
      <c r="K9" s="41">
        <v>225</v>
      </c>
      <c r="L9" s="41">
        <v>226</v>
      </c>
      <c r="M9" s="41">
        <v>239</v>
      </c>
      <c r="N9" s="41">
        <v>254</v>
      </c>
      <c r="O9" s="41">
        <v>238</v>
      </c>
      <c r="P9" s="41">
        <v>230</v>
      </c>
    </row>
    <row r="10" spans="2:16" ht="12.75">
      <c r="B10" s="30"/>
      <c r="C10" s="6" t="s">
        <v>16</v>
      </c>
      <c r="D10" s="27">
        <f>SUM(D8:D9)</f>
        <v>406</v>
      </c>
      <c r="E10" s="27">
        <f aca="true" t="shared" si="0" ref="E10:P10">SUM(E8:E9)</f>
        <v>423</v>
      </c>
      <c r="F10" s="27">
        <f t="shared" si="0"/>
        <v>416</v>
      </c>
      <c r="G10" s="27">
        <f t="shared" si="0"/>
        <v>423</v>
      </c>
      <c r="H10" s="27">
        <f t="shared" si="0"/>
        <v>432</v>
      </c>
      <c r="I10" s="27">
        <f t="shared" si="0"/>
        <v>436</v>
      </c>
      <c r="J10" s="27">
        <f t="shared" si="0"/>
        <v>415</v>
      </c>
      <c r="K10" s="27">
        <f t="shared" si="0"/>
        <v>436</v>
      </c>
      <c r="L10" s="27">
        <f t="shared" si="0"/>
        <v>457</v>
      </c>
      <c r="M10" s="27">
        <f t="shared" si="0"/>
        <v>464</v>
      </c>
      <c r="N10" s="27">
        <f t="shared" si="0"/>
        <v>475</v>
      </c>
      <c r="O10" s="27">
        <f t="shared" si="0"/>
        <v>426</v>
      </c>
      <c r="P10" s="27">
        <f t="shared" si="0"/>
        <v>425</v>
      </c>
    </row>
    <row r="11" spans="2:16" ht="12.75">
      <c r="B11" s="30" t="s">
        <v>8</v>
      </c>
      <c r="C11" s="4" t="s">
        <v>25</v>
      </c>
      <c r="D11" s="41">
        <v>559</v>
      </c>
      <c r="E11" s="41">
        <v>553</v>
      </c>
      <c r="F11" s="41">
        <v>554</v>
      </c>
      <c r="G11" s="41">
        <v>570</v>
      </c>
      <c r="H11" s="41">
        <v>556</v>
      </c>
      <c r="I11" s="41">
        <v>617</v>
      </c>
      <c r="J11" s="41">
        <v>578</v>
      </c>
      <c r="K11" s="41">
        <v>584</v>
      </c>
      <c r="L11" s="41">
        <v>598</v>
      </c>
      <c r="M11" s="41">
        <v>587</v>
      </c>
      <c r="N11" s="41">
        <v>573</v>
      </c>
      <c r="O11" s="41">
        <v>639</v>
      </c>
      <c r="P11" s="41">
        <v>596</v>
      </c>
    </row>
    <row r="12" spans="2:16" ht="12.75">
      <c r="B12" s="30"/>
      <c r="C12" s="4" t="s">
        <v>26</v>
      </c>
      <c r="D12" s="41">
        <v>454</v>
      </c>
      <c r="E12" s="41">
        <v>469</v>
      </c>
      <c r="F12" s="41">
        <v>475</v>
      </c>
      <c r="G12" s="41">
        <v>468</v>
      </c>
      <c r="H12" s="41">
        <v>476</v>
      </c>
      <c r="I12" s="41">
        <v>446</v>
      </c>
      <c r="J12" s="41">
        <v>464</v>
      </c>
      <c r="K12" s="41">
        <v>473</v>
      </c>
      <c r="L12" s="41">
        <v>504</v>
      </c>
      <c r="M12" s="41">
        <v>505</v>
      </c>
      <c r="N12" s="41">
        <v>483</v>
      </c>
      <c r="O12" s="41">
        <v>486</v>
      </c>
      <c r="P12" s="41">
        <v>521</v>
      </c>
    </row>
    <row r="13" spans="2:16" ht="12.75">
      <c r="B13" s="30"/>
      <c r="C13" s="4" t="s">
        <v>3</v>
      </c>
      <c r="D13" s="41"/>
      <c r="E13" s="41"/>
      <c r="F13" s="41">
        <v>17</v>
      </c>
      <c r="G13" s="41">
        <v>48</v>
      </c>
      <c r="H13" s="41">
        <v>69</v>
      </c>
      <c r="I13" s="41">
        <v>80</v>
      </c>
      <c r="J13" s="41">
        <v>67</v>
      </c>
      <c r="K13" s="41">
        <v>69</v>
      </c>
      <c r="L13" s="41">
        <v>67</v>
      </c>
      <c r="M13" s="41">
        <v>87</v>
      </c>
      <c r="N13" s="41">
        <v>82</v>
      </c>
      <c r="O13" s="41">
        <v>86</v>
      </c>
      <c r="P13" s="41">
        <v>90</v>
      </c>
    </row>
    <row r="14" spans="2:16" s="8" customFormat="1" ht="12.75">
      <c r="B14" s="30"/>
      <c r="C14" s="6" t="s">
        <v>15</v>
      </c>
      <c r="D14" s="27">
        <f>SUM(D11:D13)</f>
        <v>1013</v>
      </c>
      <c r="E14" s="27">
        <f aca="true" t="shared" si="1" ref="E14:P14">SUM(E11:E13)</f>
        <v>1022</v>
      </c>
      <c r="F14" s="27">
        <f t="shared" si="1"/>
        <v>1046</v>
      </c>
      <c r="G14" s="27">
        <f t="shared" si="1"/>
        <v>1086</v>
      </c>
      <c r="H14" s="27">
        <f t="shared" si="1"/>
        <v>1101</v>
      </c>
      <c r="I14" s="27">
        <f t="shared" si="1"/>
        <v>1143</v>
      </c>
      <c r="J14" s="27">
        <f t="shared" si="1"/>
        <v>1109</v>
      </c>
      <c r="K14" s="27">
        <f t="shared" si="1"/>
        <v>1126</v>
      </c>
      <c r="L14" s="27">
        <f t="shared" si="1"/>
        <v>1169</v>
      </c>
      <c r="M14" s="27">
        <f t="shared" si="1"/>
        <v>1179</v>
      </c>
      <c r="N14" s="27">
        <f t="shared" si="1"/>
        <v>1138</v>
      </c>
      <c r="O14" s="27">
        <f t="shared" si="1"/>
        <v>1211</v>
      </c>
      <c r="P14" s="27">
        <f t="shared" si="1"/>
        <v>1207</v>
      </c>
    </row>
    <row r="15" spans="2:16" s="8" customFormat="1" ht="12">
      <c r="B15" s="29" t="s">
        <v>13</v>
      </c>
      <c r="C15" s="29"/>
      <c r="D15" s="21">
        <f>D10+D14</f>
        <v>1419</v>
      </c>
      <c r="E15" s="21">
        <f aca="true" t="shared" si="2" ref="E15:P15">E10+E14</f>
        <v>1445</v>
      </c>
      <c r="F15" s="21">
        <f t="shared" si="2"/>
        <v>1462</v>
      </c>
      <c r="G15" s="21">
        <f t="shared" si="2"/>
        <v>1509</v>
      </c>
      <c r="H15" s="21">
        <f t="shared" si="2"/>
        <v>1533</v>
      </c>
      <c r="I15" s="21">
        <f t="shared" si="2"/>
        <v>1579</v>
      </c>
      <c r="J15" s="21">
        <f t="shared" si="2"/>
        <v>1524</v>
      </c>
      <c r="K15" s="21">
        <f t="shared" si="2"/>
        <v>1562</v>
      </c>
      <c r="L15" s="21">
        <f t="shared" si="2"/>
        <v>1626</v>
      </c>
      <c r="M15" s="21">
        <f t="shared" si="2"/>
        <v>1643</v>
      </c>
      <c r="N15" s="21">
        <f t="shared" si="2"/>
        <v>1613</v>
      </c>
      <c r="O15" s="21">
        <f t="shared" si="2"/>
        <v>1637</v>
      </c>
      <c r="P15" s="21">
        <f t="shared" si="2"/>
        <v>1632</v>
      </c>
    </row>
    <row r="16" spans="2:16" ht="12"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s="35" t="s">
        <v>0</v>
      </c>
      <c r="C17" s="4" t="s">
        <v>10</v>
      </c>
      <c r="D17" s="41"/>
      <c r="E17" s="41"/>
      <c r="F17" s="41">
        <v>15</v>
      </c>
      <c r="G17" s="41">
        <v>4</v>
      </c>
      <c r="H17" s="41">
        <v>22</v>
      </c>
      <c r="I17" s="41">
        <v>24</v>
      </c>
      <c r="J17" s="41">
        <v>20</v>
      </c>
      <c r="K17" s="41">
        <v>25</v>
      </c>
      <c r="L17" s="41">
        <v>28</v>
      </c>
      <c r="M17" s="41">
        <v>19</v>
      </c>
      <c r="N17" s="41">
        <v>23</v>
      </c>
      <c r="O17" s="41">
        <v>13</v>
      </c>
      <c r="P17" s="41">
        <v>11</v>
      </c>
    </row>
    <row r="18" spans="2:16" ht="12.75">
      <c r="B18" s="35"/>
      <c r="C18" s="4" t="s">
        <v>11</v>
      </c>
      <c r="D18" s="41"/>
      <c r="E18" s="41"/>
      <c r="F18" s="41"/>
      <c r="G18" s="41">
        <v>15</v>
      </c>
      <c r="H18" s="41">
        <v>6</v>
      </c>
      <c r="I18" s="41">
        <v>22</v>
      </c>
      <c r="J18" s="41">
        <v>18</v>
      </c>
      <c r="K18" s="41">
        <v>18</v>
      </c>
      <c r="L18" s="41">
        <v>23</v>
      </c>
      <c r="M18" s="41">
        <v>28</v>
      </c>
      <c r="N18" s="41">
        <v>20</v>
      </c>
      <c r="O18" s="41">
        <v>20</v>
      </c>
      <c r="P18" s="41">
        <v>12</v>
      </c>
    </row>
    <row r="19" spans="2:16" s="8" customFormat="1" ht="12.75">
      <c r="B19" s="35"/>
      <c r="C19" s="6" t="s">
        <v>16</v>
      </c>
      <c r="D19" s="27">
        <f>SUM(D17:D18)</f>
        <v>0</v>
      </c>
      <c r="E19" s="27">
        <f aca="true" t="shared" si="3" ref="E19:P19">SUM(E17:E18)</f>
        <v>0</v>
      </c>
      <c r="F19" s="27">
        <f t="shared" si="3"/>
        <v>15</v>
      </c>
      <c r="G19" s="27">
        <f t="shared" si="3"/>
        <v>19</v>
      </c>
      <c r="H19" s="27">
        <f t="shared" si="3"/>
        <v>28</v>
      </c>
      <c r="I19" s="27">
        <f t="shared" si="3"/>
        <v>46</v>
      </c>
      <c r="J19" s="27">
        <f t="shared" si="3"/>
        <v>38</v>
      </c>
      <c r="K19" s="27">
        <f t="shared" si="3"/>
        <v>43</v>
      </c>
      <c r="L19" s="27">
        <f t="shared" si="3"/>
        <v>51</v>
      </c>
      <c r="M19" s="27">
        <f t="shared" si="3"/>
        <v>47</v>
      </c>
      <c r="N19" s="27">
        <f t="shared" si="3"/>
        <v>43</v>
      </c>
      <c r="O19" s="27">
        <f t="shared" si="3"/>
        <v>33</v>
      </c>
      <c r="P19" s="27">
        <f t="shared" si="3"/>
        <v>23</v>
      </c>
    </row>
    <row r="20" spans="2:16" ht="12.75">
      <c r="B20" s="35" t="s">
        <v>8</v>
      </c>
      <c r="C20" s="4" t="s">
        <v>25</v>
      </c>
      <c r="D20" s="41">
        <v>228</v>
      </c>
      <c r="E20" s="41">
        <v>215</v>
      </c>
      <c r="F20" s="41">
        <v>241</v>
      </c>
      <c r="G20" s="41">
        <v>235</v>
      </c>
      <c r="H20" s="41">
        <v>249</v>
      </c>
      <c r="I20" s="41">
        <v>284</v>
      </c>
      <c r="J20" s="41">
        <v>252</v>
      </c>
      <c r="K20" s="41">
        <v>271</v>
      </c>
      <c r="L20" s="41">
        <v>266</v>
      </c>
      <c r="M20" s="41">
        <v>261</v>
      </c>
      <c r="N20" s="41">
        <v>236</v>
      </c>
      <c r="O20" s="41">
        <v>252</v>
      </c>
      <c r="P20" s="41">
        <v>235</v>
      </c>
    </row>
    <row r="21" spans="2:16" ht="12.75">
      <c r="B21" s="35"/>
      <c r="C21" s="4" t="s">
        <v>26</v>
      </c>
      <c r="D21" s="41">
        <v>180</v>
      </c>
      <c r="E21" s="41">
        <v>176</v>
      </c>
      <c r="F21" s="41">
        <v>151</v>
      </c>
      <c r="G21" s="41">
        <v>196</v>
      </c>
      <c r="H21" s="41">
        <v>180</v>
      </c>
      <c r="I21" s="41">
        <v>205</v>
      </c>
      <c r="J21" s="41">
        <v>229</v>
      </c>
      <c r="K21" s="41">
        <v>224</v>
      </c>
      <c r="L21" s="41">
        <v>201</v>
      </c>
      <c r="M21" s="41">
        <v>227</v>
      </c>
      <c r="N21" s="41">
        <v>210</v>
      </c>
      <c r="O21" s="41">
        <v>192</v>
      </c>
      <c r="P21" s="41">
        <v>212</v>
      </c>
    </row>
    <row r="22" spans="2:16" ht="12.75">
      <c r="B22" s="35"/>
      <c r="C22" s="4" t="s">
        <v>28</v>
      </c>
      <c r="D22" s="41">
        <v>24</v>
      </c>
      <c r="E22" s="41">
        <v>28</v>
      </c>
      <c r="F22" s="41">
        <v>30</v>
      </c>
      <c r="G22" s="41">
        <v>27</v>
      </c>
      <c r="H22" s="41">
        <v>29</v>
      </c>
      <c r="I22" s="41">
        <v>30</v>
      </c>
      <c r="J22" s="41">
        <v>25</v>
      </c>
      <c r="K22" s="41">
        <v>27</v>
      </c>
      <c r="L22" s="41">
        <v>27</v>
      </c>
      <c r="M22" s="41">
        <v>22</v>
      </c>
      <c r="N22" s="41">
        <v>17</v>
      </c>
      <c r="O22" s="41">
        <v>19</v>
      </c>
      <c r="P22" s="41">
        <v>10</v>
      </c>
    </row>
    <row r="23" spans="2:16" s="8" customFormat="1" ht="12.75">
      <c r="B23" s="35"/>
      <c r="C23" s="6" t="s">
        <v>15</v>
      </c>
      <c r="D23" s="27">
        <f>SUM(D20:D22)</f>
        <v>432</v>
      </c>
      <c r="E23" s="27">
        <f aca="true" t="shared" si="4" ref="E23:P23">SUM(E20:E22)</f>
        <v>419</v>
      </c>
      <c r="F23" s="27">
        <f t="shared" si="4"/>
        <v>422</v>
      </c>
      <c r="G23" s="27">
        <f t="shared" si="4"/>
        <v>458</v>
      </c>
      <c r="H23" s="27">
        <f t="shared" si="4"/>
        <v>458</v>
      </c>
      <c r="I23" s="27">
        <f t="shared" si="4"/>
        <v>519</v>
      </c>
      <c r="J23" s="27">
        <f t="shared" si="4"/>
        <v>506</v>
      </c>
      <c r="K23" s="27">
        <f t="shared" si="4"/>
        <v>522</v>
      </c>
      <c r="L23" s="27">
        <f t="shared" si="4"/>
        <v>494</v>
      </c>
      <c r="M23" s="27">
        <f t="shared" si="4"/>
        <v>510</v>
      </c>
      <c r="N23" s="27">
        <f t="shared" si="4"/>
        <v>463</v>
      </c>
      <c r="O23" s="27">
        <f t="shared" si="4"/>
        <v>463</v>
      </c>
      <c r="P23" s="27">
        <f t="shared" si="4"/>
        <v>457</v>
      </c>
    </row>
    <row r="24" spans="2:16" s="8" customFormat="1" ht="12">
      <c r="B24" s="29" t="s">
        <v>14</v>
      </c>
      <c r="C24" s="29"/>
      <c r="D24" s="21">
        <v>435</v>
      </c>
      <c r="E24" s="21">
        <v>404</v>
      </c>
      <c r="F24" s="21">
        <v>393</v>
      </c>
      <c r="G24" s="21">
        <v>417</v>
      </c>
      <c r="H24" s="21">
        <v>432</v>
      </c>
      <c r="I24" s="21">
        <v>419</v>
      </c>
      <c r="J24" s="21">
        <v>437</v>
      </c>
      <c r="K24" s="21">
        <v>477</v>
      </c>
      <c r="L24" s="21">
        <v>486</v>
      </c>
      <c r="M24" s="21">
        <v>565</v>
      </c>
      <c r="N24" s="21">
        <v>544</v>
      </c>
      <c r="O24" s="21">
        <v>565</v>
      </c>
      <c r="P24" s="21">
        <v>545</v>
      </c>
    </row>
    <row r="25" spans="2:16" ht="12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s="8" customFormat="1" ht="12">
      <c r="B26" s="29" t="s">
        <v>7</v>
      </c>
      <c r="C26" s="29"/>
      <c r="D26" s="21">
        <f>D15+D24</f>
        <v>1854</v>
      </c>
      <c r="E26" s="21">
        <f aca="true" t="shared" si="5" ref="E26:P26">E15+E24</f>
        <v>1849</v>
      </c>
      <c r="F26" s="21">
        <f t="shared" si="5"/>
        <v>1855</v>
      </c>
      <c r="G26" s="21">
        <f t="shared" si="5"/>
        <v>1926</v>
      </c>
      <c r="H26" s="21">
        <f t="shared" si="5"/>
        <v>1965</v>
      </c>
      <c r="I26" s="21">
        <f t="shared" si="5"/>
        <v>1998</v>
      </c>
      <c r="J26" s="21">
        <f t="shared" si="5"/>
        <v>1961</v>
      </c>
      <c r="K26" s="21">
        <f t="shared" si="5"/>
        <v>2039</v>
      </c>
      <c r="L26" s="21">
        <f t="shared" si="5"/>
        <v>2112</v>
      </c>
      <c r="M26" s="21">
        <f t="shared" si="5"/>
        <v>2208</v>
      </c>
      <c r="N26" s="21">
        <f t="shared" si="5"/>
        <v>2157</v>
      </c>
      <c r="O26" s="21">
        <f t="shared" si="5"/>
        <v>2202</v>
      </c>
      <c r="P26" s="21">
        <f t="shared" si="5"/>
        <v>2177</v>
      </c>
    </row>
    <row r="27" spans="3:16" ht="12">
      <c r="C27" s="2"/>
      <c r="D27" s="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9" spans="2:3" ht="12">
      <c r="B29" s="8" t="s">
        <v>5</v>
      </c>
      <c r="C29" s="8"/>
    </row>
    <row r="31" spans="2:16" ht="12.75">
      <c r="B31" s="37" t="s">
        <v>2</v>
      </c>
      <c r="C31" s="38"/>
      <c r="D31" s="19" t="s">
        <v>29</v>
      </c>
      <c r="E31" s="19" t="s">
        <v>30</v>
      </c>
      <c r="F31" s="19" t="s">
        <v>31</v>
      </c>
      <c r="G31" s="19" t="s">
        <v>32</v>
      </c>
      <c r="H31" s="19" t="s">
        <v>33</v>
      </c>
      <c r="I31" s="19" t="s">
        <v>34</v>
      </c>
      <c r="J31" s="19" t="s">
        <v>35</v>
      </c>
      <c r="K31" s="19" t="s">
        <v>36</v>
      </c>
      <c r="L31" s="19" t="s">
        <v>37</v>
      </c>
      <c r="M31" s="19" t="s">
        <v>38</v>
      </c>
      <c r="N31" s="19" t="s">
        <v>39</v>
      </c>
      <c r="O31" s="19" t="s">
        <v>40</v>
      </c>
      <c r="P31" s="19" t="s">
        <v>41</v>
      </c>
    </row>
    <row r="32" spans="2:16" ht="12">
      <c r="B32" s="31" t="s">
        <v>1</v>
      </c>
      <c r="C32" s="32"/>
      <c r="D32" s="10">
        <v>100</v>
      </c>
      <c r="E32" s="24">
        <f>E15/$D$15*100</f>
        <v>101.8322762508809</v>
      </c>
      <c r="F32" s="24">
        <f aca="true" t="shared" si="6" ref="F32:P32">F15/$D$15*100</f>
        <v>103.03030303030303</v>
      </c>
      <c r="G32" s="24">
        <f t="shared" si="6"/>
        <v>106.34249471458774</v>
      </c>
      <c r="H32" s="24">
        <f t="shared" si="6"/>
        <v>108.0338266384778</v>
      </c>
      <c r="I32" s="24">
        <f t="shared" si="6"/>
        <v>111.2755461592671</v>
      </c>
      <c r="J32" s="24">
        <f t="shared" si="6"/>
        <v>107.39957716701902</v>
      </c>
      <c r="K32" s="24">
        <f t="shared" si="6"/>
        <v>110.07751937984496</v>
      </c>
      <c r="L32" s="24">
        <f t="shared" si="6"/>
        <v>114.5877378435518</v>
      </c>
      <c r="M32" s="24">
        <f t="shared" si="6"/>
        <v>115.78576462297391</v>
      </c>
      <c r="N32" s="24">
        <f t="shared" si="6"/>
        <v>113.67159971811134</v>
      </c>
      <c r="O32" s="24">
        <f t="shared" si="6"/>
        <v>115.3629316420014</v>
      </c>
      <c r="P32" s="24">
        <f t="shared" si="6"/>
        <v>115.01057082452431</v>
      </c>
    </row>
    <row r="33" spans="2:16" ht="12">
      <c r="B33" s="31" t="s">
        <v>6</v>
      </c>
      <c r="C33" s="32"/>
      <c r="D33" s="10">
        <v>100</v>
      </c>
      <c r="E33" s="10">
        <f>E24/$D$24*100</f>
        <v>92.87356321839081</v>
      </c>
      <c r="F33" s="10">
        <f aca="true" t="shared" si="7" ref="F33:P33">F24/$D$24*100</f>
        <v>90.3448275862069</v>
      </c>
      <c r="G33" s="10">
        <f t="shared" si="7"/>
        <v>95.86206896551724</v>
      </c>
      <c r="H33" s="10">
        <f t="shared" si="7"/>
        <v>99.3103448275862</v>
      </c>
      <c r="I33" s="10">
        <f t="shared" si="7"/>
        <v>96.32183908045977</v>
      </c>
      <c r="J33" s="10">
        <f t="shared" si="7"/>
        <v>100.45977011494254</v>
      </c>
      <c r="K33" s="10">
        <f t="shared" si="7"/>
        <v>109.6551724137931</v>
      </c>
      <c r="L33" s="10">
        <f t="shared" si="7"/>
        <v>111.72413793103448</v>
      </c>
      <c r="M33" s="10">
        <f t="shared" si="7"/>
        <v>129.8850574712644</v>
      </c>
      <c r="N33" s="10">
        <f t="shared" si="7"/>
        <v>125.05747126436782</v>
      </c>
      <c r="O33" s="10">
        <f t="shared" si="7"/>
        <v>129.8850574712644</v>
      </c>
      <c r="P33" s="10">
        <f t="shared" si="7"/>
        <v>125.28735632183907</v>
      </c>
    </row>
    <row r="34" spans="2:16" ht="12">
      <c r="B34" s="33" t="s">
        <v>7</v>
      </c>
      <c r="C34" s="34"/>
      <c r="D34" s="22">
        <v>100</v>
      </c>
      <c r="E34" s="23">
        <f>E26/$D$26*100</f>
        <v>99.73031283710895</v>
      </c>
      <c r="F34" s="23">
        <f aca="true" t="shared" si="8" ref="F34:P34">F26/$D$26*100</f>
        <v>100.0539374325782</v>
      </c>
      <c r="G34" s="23">
        <f t="shared" si="8"/>
        <v>103.88349514563106</v>
      </c>
      <c r="H34" s="23">
        <f t="shared" si="8"/>
        <v>105.98705501618122</v>
      </c>
      <c r="I34" s="23">
        <f t="shared" si="8"/>
        <v>107.76699029126213</v>
      </c>
      <c r="J34" s="23">
        <f t="shared" si="8"/>
        <v>105.7713052858684</v>
      </c>
      <c r="K34" s="23">
        <f t="shared" si="8"/>
        <v>109.97842502696871</v>
      </c>
      <c r="L34" s="23">
        <f t="shared" si="8"/>
        <v>113.91585760517799</v>
      </c>
      <c r="M34" s="23">
        <f t="shared" si="8"/>
        <v>119.0938511326861</v>
      </c>
      <c r="N34" s="23">
        <f t="shared" si="8"/>
        <v>116.34304207119742</v>
      </c>
      <c r="O34" s="23">
        <f t="shared" si="8"/>
        <v>118.77022653721683</v>
      </c>
      <c r="P34" s="23">
        <f t="shared" si="8"/>
        <v>117.4217907227616</v>
      </c>
    </row>
    <row r="36" spans="2:3" ht="12">
      <c r="B36" s="11" t="s">
        <v>42</v>
      </c>
      <c r="C36" s="11"/>
    </row>
    <row r="37" ht="12">
      <c r="B37" s="12" t="s">
        <v>24</v>
      </c>
    </row>
  </sheetData>
  <sheetProtection/>
  <mergeCells count="13">
    <mergeCell ref="B17:B19"/>
    <mergeCell ref="B24:C24"/>
    <mergeCell ref="B26:C26"/>
    <mergeCell ref="B31:C31"/>
    <mergeCell ref="B32:C32"/>
    <mergeCell ref="B33:C33"/>
    <mergeCell ref="B34:C34"/>
    <mergeCell ref="A2:P2"/>
    <mergeCell ref="B4:P4"/>
    <mergeCell ref="B11:B14"/>
    <mergeCell ref="B8:B10"/>
    <mergeCell ref="B15:C15"/>
    <mergeCell ref="B20:B23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3" r:id="rId2"/>
  <headerFooter scaleWithDoc="0">
    <oddHeader>&amp;RAcadémie de Nantes
Rectorat</oddHeader>
    <oddFooter>&amp;L&amp;G&amp;RMàj le 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5.7109375" style="1" customWidth="1"/>
    <col min="2" max="2" width="13.57421875" style="1" customWidth="1"/>
    <col min="3" max="3" width="23.57421875" style="1" bestFit="1" customWidth="1"/>
    <col min="4" max="16" width="10.7109375" style="1" customWidth="1"/>
    <col min="17" max="16384" width="11.421875" style="1" customWidth="1"/>
  </cols>
  <sheetData>
    <row r="2" spans="1:16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6" ht="12">
      <c r="B4" s="36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2:16" s="3" customFormat="1" ht="25.5" customHeight="1">
      <c r="B6" s="18" t="s">
        <v>12</v>
      </c>
      <c r="C6" s="18" t="s">
        <v>4</v>
      </c>
      <c r="D6" s="20" t="s">
        <v>29</v>
      </c>
      <c r="E6" s="20" t="s">
        <v>30</v>
      </c>
      <c r="F6" s="20" t="s">
        <v>31</v>
      </c>
      <c r="G6" s="20" t="s">
        <v>32</v>
      </c>
      <c r="H6" s="20" t="s">
        <v>33</v>
      </c>
      <c r="I6" s="20" t="s">
        <v>34</v>
      </c>
      <c r="J6" s="20" t="s">
        <v>35</v>
      </c>
      <c r="K6" s="20" t="s">
        <v>36</v>
      </c>
      <c r="L6" s="20" t="s">
        <v>37</v>
      </c>
      <c r="M6" s="20" t="s">
        <v>38</v>
      </c>
      <c r="N6" s="20" t="s">
        <v>39</v>
      </c>
      <c r="O6" s="20" t="s">
        <v>40</v>
      </c>
      <c r="P6" s="20" t="s">
        <v>41</v>
      </c>
    </row>
    <row r="7" spans="4:16" ht="12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2">
      <c r="B8" s="30" t="s">
        <v>0</v>
      </c>
      <c r="C8" s="4" t="s">
        <v>10</v>
      </c>
      <c r="D8" s="5">
        <v>14</v>
      </c>
      <c r="E8" s="5">
        <v>23</v>
      </c>
      <c r="F8" s="5">
        <v>12</v>
      </c>
      <c r="G8" s="5">
        <v>10</v>
      </c>
      <c r="H8" s="5">
        <v>12</v>
      </c>
      <c r="I8" s="5">
        <v>9</v>
      </c>
      <c r="J8" s="5">
        <v>12</v>
      </c>
      <c r="K8" s="5">
        <v>13</v>
      </c>
      <c r="L8" s="5">
        <v>10</v>
      </c>
      <c r="M8" s="5"/>
      <c r="N8" s="5"/>
      <c r="O8" s="5"/>
      <c r="P8" s="5"/>
    </row>
    <row r="9" spans="2:16" ht="12">
      <c r="B9" s="30"/>
      <c r="C9" s="4" t="s">
        <v>11</v>
      </c>
      <c r="D9" s="5">
        <v>16</v>
      </c>
      <c r="E9" s="5">
        <v>8</v>
      </c>
      <c r="F9" s="5">
        <v>9</v>
      </c>
      <c r="G9" s="5">
        <v>10</v>
      </c>
      <c r="H9" s="5">
        <v>6</v>
      </c>
      <c r="I9" s="5">
        <v>4</v>
      </c>
      <c r="J9" s="5">
        <v>4</v>
      </c>
      <c r="K9" s="5">
        <v>8</v>
      </c>
      <c r="L9" s="5">
        <v>8</v>
      </c>
      <c r="M9" s="5">
        <v>10</v>
      </c>
      <c r="N9" s="5"/>
      <c r="O9" s="5"/>
      <c r="P9" s="5"/>
    </row>
    <row r="10" spans="2:16" ht="12">
      <c r="B10" s="30"/>
      <c r="C10" s="6" t="s">
        <v>16</v>
      </c>
      <c r="D10" s="7">
        <f>SUM(D8:D9)</f>
        <v>30</v>
      </c>
      <c r="E10" s="7">
        <f aca="true" t="shared" si="0" ref="E10:P10">SUM(E8:E9)</f>
        <v>31</v>
      </c>
      <c r="F10" s="7">
        <f t="shared" si="0"/>
        <v>21</v>
      </c>
      <c r="G10" s="7">
        <f t="shared" si="0"/>
        <v>20</v>
      </c>
      <c r="H10" s="7">
        <f t="shared" si="0"/>
        <v>18</v>
      </c>
      <c r="I10" s="7">
        <f t="shared" si="0"/>
        <v>13</v>
      </c>
      <c r="J10" s="7">
        <f t="shared" si="0"/>
        <v>16</v>
      </c>
      <c r="K10" s="7">
        <f t="shared" si="0"/>
        <v>21</v>
      </c>
      <c r="L10" s="7">
        <f t="shared" si="0"/>
        <v>18</v>
      </c>
      <c r="M10" s="7">
        <f t="shared" si="0"/>
        <v>10</v>
      </c>
      <c r="N10" s="7">
        <f t="shared" si="0"/>
        <v>0</v>
      </c>
      <c r="O10" s="7">
        <f t="shared" si="0"/>
        <v>0</v>
      </c>
      <c r="P10" s="7">
        <f t="shared" si="0"/>
        <v>0</v>
      </c>
    </row>
    <row r="11" spans="2:16" ht="12.75">
      <c r="B11" s="30" t="s">
        <v>8</v>
      </c>
      <c r="C11" s="4" t="s">
        <v>25</v>
      </c>
      <c r="D11" s="41">
        <v>501</v>
      </c>
      <c r="E11" s="41">
        <v>499</v>
      </c>
      <c r="F11" s="41">
        <v>522</v>
      </c>
      <c r="G11" s="41">
        <v>508</v>
      </c>
      <c r="H11" s="41">
        <v>537</v>
      </c>
      <c r="I11" s="41">
        <v>550</v>
      </c>
      <c r="J11" s="41">
        <v>516</v>
      </c>
      <c r="K11" s="41">
        <v>518</v>
      </c>
      <c r="L11" s="41">
        <v>510</v>
      </c>
      <c r="M11" s="41">
        <v>488</v>
      </c>
      <c r="N11" s="41">
        <v>500</v>
      </c>
      <c r="O11" s="41">
        <v>507</v>
      </c>
      <c r="P11" s="41">
        <v>497</v>
      </c>
    </row>
    <row r="12" spans="2:16" ht="12.75">
      <c r="B12" s="30"/>
      <c r="C12" s="4" t="s">
        <v>26</v>
      </c>
      <c r="D12" s="41">
        <v>393</v>
      </c>
      <c r="E12" s="41">
        <v>428</v>
      </c>
      <c r="F12" s="41">
        <v>434</v>
      </c>
      <c r="G12" s="41">
        <v>431</v>
      </c>
      <c r="H12" s="41">
        <v>425</v>
      </c>
      <c r="I12" s="41">
        <v>464</v>
      </c>
      <c r="J12" s="41">
        <v>429</v>
      </c>
      <c r="K12" s="41">
        <v>423</v>
      </c>
      <c r="L12" s="41">
        <v>422</v>
      </c>
      <c r="M12" s="41">
        <v>431</v>
      </c>
      <c r="N12" s="41">
        <v>394</v>
      </c>
      <c r="O12" s="41">
        <v>413</v>
      </c>
      <c r="P12" s="41">
        <v>410</v>
      </c>
    </row>
    <row r="13" spans="2:16" ht="12.75">
      <c r="B13" s="30"/>
      <c r="C13" s="4" t="s">
        <v>27</v>
      </c>
      <c r="D13" s="41">
        <v>35</v>
      </c>
      <c r="E13" s="41">
        <v>36</v>
      </c>
      <c r="F13" s="41">
        <v>36</v>
      </c>
      <c r="G13" s="41">
        <v>35</v>
      </c>
      <c r="H13" s="41">
        <v>37</v>
      </c>
      <c r="I13" s="41">
        <v>41</v>
      </c>
      <c r="J13" s="41">
        <v>39</v>
      </c>
      <c r="K13" s="41">
        <v>39</v>
      </c>
      <c r="L13" s="41">
        <v>39</v>
      </c>
      <c r="M13" s="41">
        <v>42</v>
      </c>
      <c r="N13" s="41">
        <v>18</v>
      </c>
      <c r="O13" s="41">
        <v>18</v>
      </c>
      <c r="P13" s="41">
        <v>20</v>
      </c>
    </row>
    <row r="14" spans="2:16" ht="12.75">
      <c r="B14" s="30"/>
      <c r="C14" s="4" t="s">
        <v>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>
        <v>1</v>
      </c>
    </row>
    <row r="15" spans="2:16" ht="12.75">
      <c r="B15" s="30"/>
      <c r="C15" s="4" t="s">
        <v>9</v>
      </c>
      <c r="D15" s="41">
        <v>24</v>
      </c>
      <c r="E15" s="41">
        <v>24</v>
      </c>
      <c r="F15" s="41">
        <v>24</v>
      </c>
      <c r="G15" s="41">
        <v>24</v>
      </c>
      <c r="H15" s="41">
        <v>24</v>
      </c>
      <c r="I15" s="41">
        <v>24</v>
      </c>
      <c r="J15" s="41">
        <v>24</v>
      </c>
      <c r="K15" s="41">
        <v>24</v>
      </c>
      <c r="L15" s="41">
        <v>24</v>
      </c>
      <c r="M15" s="41">
        <v>24</v>
      </c>
      <c r="N15" s="41">
        <v>24</v>
      </c>
      <c r="O15" s="41">
        <v>24</v>
      </c>
      <c r="P15" s="41"/>
    </row>
    <row r="16" spans="2:16" s="8" customFormat="1" ht="12">
      <c r="B16" s="30"/>
      <c r="C16" s="6" t="s">
        <v>15</v>
      </c>
      <c r="D16" s="7">
        <f>SUM(D11:D15)</f>
        <v>953</v>
      </c>
      <c r="E16" s="7">
        <f aca="true" t="shared" si="1" ref="E16:P16">SUM(E11:E15)</f>
        <v>987</v>
      </c>
      <c r="F16" s="7">
        <f t="shared" si="1"/>
        <v>1016</v>
      </c>
      <c r="G16" s="7">
        <f t="shared" si="1"/>
        <v>998</v>
      </c>
      <c r="H16" s="7">
        <f t="shared" si="1"/>
        <v>1023</v>
      </c>
      <c r="I16" s="7">
        <f t="shared" si="1"/>
        <v>1079</v>
      </c>
      <c r="J16" s="7">
        <f t="shared" si="1"/>
        <v>1008</v>
      </c>
      <c r="K16" s="7">
        <f t="shared" si="1"/>
        <v>1004</v>
      </c>
      <c r="L16" s="7">
        <f t="shared" si="1"/>
        <v>995</v>
      </c>
      <c r="M16" s="7">
        <f t="shared" si="1"/>
        <v>985</v>
      </c>
      <c r="N16" s="7">
        <f t="shared" si="1"/>
        <v>936</v>
      </c>
      <c r="O16" s="7">
        <f t="shared" si="1"/>
        <v>962</v>
      </c>
      <c r="P16" s="7">
        <f t="shared" si="1"/>
        <v>928</v>
      </c>
    </row>
    <row r="17" spans="2:16" s="8" customFormat="1" ht="12">
      <c r="B17" s="29" t="s">
        <v>13</v>
      </c>
      <c r="C17" s="29"/>
      <c r="D17" s="21">
        <f>D10+D16</f>
        <v>983</v>
      </c>
      <c r="E17" s="21">
        <f aca="true" t="shared" si="2" ref="E17:P17">E10+E16</f>
        <v>1018</v>
      </c>
      <c r="F17" s="21">
        <f t="shared" si="2"/>
        <v>1037</v>
      </c>
      <c r="G17" s="21">
        <f t="shared" si="2"/>
        <v>1018</v>
      </c>
      <c r="H17" s="21">
        <f t="shared" si="2"/>
        <v>1041</v>
      </c>
      <c r="I17" s="21">
        <f t="shared" si="2"/>
        <v>1092</v>
      </c>
      <c r="J17" s="21">
        <f t="shared" si="2"/>
        <v>1024</v>
      </c>
      <c r="K17" s="21">
        <f t="shared" si="2"/>
        <v>1025</v>
      </c>
      <c r="L17" s="21">
        <f t="shared" si="2"/>
        <v>1013</v>
      </c>
      <c r="M17" s="21">
        <f t="shared" si="2"/>
        <v>995</v>
      </c>
      <c r="N17" s="21">
        <f t="shared" si="2"/>
        <v>936</v>
      </c>
      <c r="O17" s="21">
        <f t="shared" si="2"/>
        <v>962</v>
      </c>
      <c r="P17" s="21">
        <f t="shared" si="2"/>
        <v>928</v>
      </c>
    </row>
    <row r="18" spans="2:16" ht="12"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s="35" t="s">
        <v>0</v>
      </c>
      <c r="C19" s="4" t="s">
        <v>10</v>
      </c>
      <c r="D19" s="41">
        <v>32</v>
      </c>
      <c r="E19" s="41">
        <v>35</v>
      </c>
      <c r="F19" s="41">
        <v>35</v>
      </c>
      <c r="G19" s="41">
        <v>23</v>
      </c>
      <c r="H19" s="41">
        <v>13</v>
      </c>
      <c r="I19" s="41">
        <v>27</v>
      </c>
      <c r="J19" s="41">
        <v>33</v>
      </c>
      <c r="K19" s="41">
        <v>29</v>
      </c>
      <c r="L19" s="41">
        <v>29</v>
      </c>
      <c r="M19" s="41">
        <v>22</v>
      </c>
      <c r="N19" s="41">
        <v>20</v>
      </c>
      <c r="O19" s="41">
        <v>25</v>
      </c>
      <c r="P19" s="41">
        <v>27</v>
      </c>
    </row>
    <row r="20" spans="2:16" ht="12.75">
      <c r="B20" s="35"/>
      <c r="C20" s="4" t="s">
        <v>11</v>
      </c>
      <c r="D20" s="41">
        <v>26</v>
      </c>
      <c r="E20" s="41">
        <v>24</v>
      </c>
      <c r="F20" s="41">
        <v>33</v>
      </c>
      <c r="G20" s="41">
        <v>26</v>
      </c>
      <c r="H20" s="41">
        <v>20</v>
      </c>
      <c r="I20" s="41">
        <v>10</v>
      </c>
      <c r="J20" s="41">
        <v>20</v>
      </c>
      <c r="K20" s="41">
        <v>31</v>
      </c>
      <c r="L20" s="41">
        <v>26</v>
      </c>
      <c r="M20" s="41">
        <v>27</v>
      </c>
      <c r="N20" s="41">
        <v>21</v>
      </c>
      <c r="O20" s="41">
        <v>17</v>
      </c>
      <c r="P20" s="41">
        <v>21</v>
      </c>
    </row>
    <row r="21" spans="2:16" s="8" customFormat="1" ht="12.75">
      <c r="B21" s="35"/>
      <c r="C21" s="6" t="s">
        <v>16</v>
      </c>
      <c r="D21" s="27">
        <f>SUM(D19:D20)</f>
        <v>58</v>
      </c>
      <c r="E21" s="27">
        <f aca="true" t="shared" si="3" ref="E21:P21">SUM(E19:E20)</f>
        <v>59</v>
      </c>
      <c r="F21" s="27">
        <f t="shared" si="3"/>
        <v>68</v>
      </c>
      <c r="G21" s="27">
        <f t="shared" si="3"/>
        <v>49</v>
      </c>
      <c r="H21" s="27">
        <f t="shared" si="3"/>
        <v>33</v>
      </c>
      <c r="I21" s="27">
        <f t="shared" si="3"/>
        <v>37</v>
      </c>
      <c r="J21" s="27">
        <f t="shared" si="3"/>
        <v>53</v>
      </c>
      <c r="K21" s="27">
        <f t="shared" si="3"/>
        <v>60</v>
      </c>
      <c r="L21" s="27">
        <f t="shared" si="3"/>
        <v>55</v>
      </c>
      <c r="M21" s="27">
        <f t="shared" si="3"/>
        <v>49</v>
      </c>
      <c r="N21" s="27">
        <f t="shared" si="3"/>
        <v>41</v>
      </c>
      <c r="O21" s="27">
        <f t="shared" si="3"/>
        <v>42</v>
      </c>
      <c r="P21" s="27">
        <f t="shared" si="3"/>
        <v>48</v>
      </c>
    </row>
    <row r="22" spans="2:16" ht="12.75">
      <c r="B22" s="35" t="s">
        <v>8</v>
      </c>
      <c r="C22" s="4" t="s">
        <v>25</v>
      </c>
      <c r="D22" s="41">
        <v>504</v>
      </c>
      <c r="E22" s="41">
        <v>547</v>
      </c>
      <c r="F22" s="41">
        <v>529</v>
      </c>
      <c r="G22" s="41">
        <v>502</v>
      </c>
      <c r="H22" s="41">
        <v>540</v>
      </c>
      <c r="I22" s="41">
        <v>605</v>
      </c>
      <c r="J22" s="41">
        <v>571</v>
      </c>
      <c r="K22" s="41">
        <v>607</v>
      </c>
      <c r="L22" s="41">
        <v>619</v>
      </c>
      <c r="M22" s="41">
        <v>601</v>
      </c>
      <c r="N22" s="41">
        <v>582</v>
      </c>
      <c r="O22" s="41">
        <v>623</v>
      </c>
      <c r="P22" s="41">
        <v>655</v>
      </c>
    </row>
    <row r="23" spans="2:16" ht="12.75">
      <c r="B23" s="35"/>
      <c r="C23" s="4" t="s">
        <v>26</v>
      </c>
      <c r="D23" s="41">
        <v>438</v>
      </c>
      <c r="E23" s="41">
        <v>447</v>
      </c>
      <c r="F23" s="41">
        <v>479</v>
      </c>
      <c r="G23" s="41">
        <v>448</v>
      </c>
      <c r="H23" s="41">
        <v>439</v>
      </c>
      <c r="I23" s="41">
        <v>466</v>
      </c>
      <c r="J23" s="41">
        <v>524</v>
      </c>
      <c r="K23" s="41">
        <v>504</v>
      </c>
      <c r="L23" s="41">
        <v>531</v>
      </c>
      <c r="M23" s="41">
        <v>549</v>
      </c>
      <c r="N23" s="41">
        <v>521</v>
      </c>
      <c r="O23" s="41">
        <v>510</v>
      </c>
      <c r="P23" s="41">
        <v>533</v>
      </c>
    </row>
    <row r="24" spans="2:16" ht="12.75">
      <c r="B24" s="35"/>
      <c r="C24" s="4" t="s">
        <v>27</v>
      </c>
      <c r="D24" s="41">
        <v>23</v>
      </c>
      <c r="E24" s="41">
        <v>19</v>
      </c>
      <c r="F24" s="41">
        <v>29</v>
      </c>
      <c r="G24" s="41">
        <v>22</v>
      </c>
      <c r="H24" s="41">
        <v>21</v>
      </c>
      <c r="I24" s="41">
        <v>18</v>
      </c>
      <c r="J24" s="41">
        <v>23</v>
      </c>
      <c r="K24" s="41">
        <v>22</v>
      </c>
      <c r="L24" s="41">
        <v>19</v>
      </c>
      <c r="M24" s="41">
        <v>17</v>
      </c>
      <c r="N24" s="41">
        <v>23</v>
      </c>
      <c r="O24" s="41">
        <v>14</v>
      </c>
      <c r="P24" s="41">
        <v>13</v>
      </c>
    </row>
    <row r="25" spans="2:16" s="8" customFormat="1" ht="12.75">
      <c r="B25" s="35"/>
      <c r="C25" s="6" t="s">
        <v>15</v>
      </c>
      <c r="D25" s="27">
        <f>SUM(D22:D24)</f>
        <v>965</v>
      </c>
      <c r="E25" s="27">
        <f aca="true" t="shared" si="4" ref="E25:P25">SUM(E22:E24)</f>
        <v>1013</v>
      </c>
      <c r="F25" s="27">
        <f t="shared" si="4"/>
        <v>1037</v>
      </c>
      <c r="G25" s="27">
        <f t="shared" si="4"/>
        <v>972</v>
      </c>
      <c r="H25" s="27">
        <f t="shared" si="4"/>
        <v>1000</v>
      </c>
      <c r="I25" s="27">
        <f t="shared" si="4"/>
        <v>1089</v>
      </c>
      <c r="J25" s="27">
        <f t="shared" si="4"/>
        <v>1118</v>
      </c>
      <c r="K25" s="27">
        <f t="shared" si="4"/>
        <v>1133</v>
      </c>
      <c r="L25" s="27">
        <f t="shared" si="4"/>
        <v>1169</v>
      </c>
      <c r="M25" s="27">
        <f t="shared" si="4"/>
        <v>1167</v>
      </c>
      <c r="N25" s="27">
        <f t="shared" si="4"/>
        <v>1126</v>
      </c>
      <c r="O25" s="27">
        <f t="shared" si="4"/>
        <v>1147</v>
      </c>
      <c r="P25" s="27">
        <f t="shared" si="4"/>
        <v>1201</v>
      </c>
    </row>
    <row r="26" spans="2:16" s="8" customFormat="1" ht="12">
      <c r="B26" s="29" t="s">
        <v>14</v>
      </c>
      <c r="C26" s="29"/>
      <c r="D26" s="21">
        <f>D21+D25</f>
        <v>1023</v>
      </c>
      <c r="E26" s="21">
        <f aca="true" t="shared" si="5" ref="E26:P26">E21+E25</f>
        <v>1072</v>
      </c>
      <c r="F26" s="21">
        <f t="shared" si="5"/>
        <v>1105</v>
      </c>
      <c r="G26" s="21">
        <f t="shared" si="5"/>
        <v>1021</v>
      </c>
      <c r="H26" s="21">
        <f t="shared" si="5"/>
        <v>1033</v>
      </c>
      <c r="I26" s="21">
        <f t="shared" si="5"/>
        <v>1126</v>
      </c>
      <c r="J26" s="21">
        <f t="shared" si="5"/>
        <v>1171</v>
      </c>
      <c r="K26" s="21">
        <f t="shared" si="5"/>
        <v>1193</v>
      </c>
      <c r="L26" s="21">
        <f t="shared" si="5"/>
        <v>1224</v>
      </c>
      <c r="M26" s="21">
        <f t="shared" si="5"/>
        <v>1216</v>
      </c>
      <c r="N26" s="21">
        <f t="shared" si="5"/>
        <v>1167</v>
      </c>
      <c r="O26" s="21">
        <f t="shared" si="5"/>
        <v>1189</v>
      </c>
      <c r="P26" s="21">
        <f t="shared" si="5"/>
        <v>1249</v>
      </c>
    </row>
    <row r="27" spans="2:16" ht="12"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s="8" customFormat="1" ht="12">
      <c r="B28" s="29" t="s">
        <v>7</v>
      </c>
      <c r="C28" s="29"/>
      <c r="D28" s="21">
        <f>D17+D26</f>
        <v>2006</v>
      </c>
      <c r="E28" s="21">
        <f aca="true" t="shared" si="6" ref="E28:P28">E17+E26</f>
        <v>2090</v>
      </c>
      <c r="F28" s="21">
        <f t="shared" si="6"/>
        <v>2142</v>
      </c>
      <c r="G28" s="21">
        <f t="shared" si="6"/>
        <v>2039</v>
      </c>
      <c r="H28" s="21">
        <f t="shared" si="6"/>
        <v>2074</v>
      </c>
      <c r="I28" s="21">
        <f t="shared" si="6"/>
        <v>2218</v>
      </c>
      <c r="J28" s="21">
        <f t="shared" si="6"/>
        <v>2195</v>
      </c>
      <c r="K28" s="21">
        <f t="shared" si="6"/>
        <v>2218</v>
      </c>
      <c r="L28" s="21">
        <f t="shared" si="6"/>
        <v>2237</v>
      </c>
      <c r="M28" s="21">
        <f t="shared" si="6"/>
        <v>2211</v>
      </c>
      <c r="N28" s="21">
        <f t="shared" si="6"/>
        <v>2103</v>
      </c>
      <c r="O28" s="21">
        <f t="shared" si="6"/>
        <v>2151</v>
      </c>
      <c r="P28" s="21">
        <f t="shared" si="6"/>
        <v>2177</v>
      </c>
    </row>
    <row r="29" spans="3:16" ht="12">
      <c r="C29" s="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1" spans="2:3" ht="12">
      <c r="B31" s="8" t="s">
        <v>5</v>
      </c>
      <c r="C31" s="8"/>
    </row>
    <row r="33" spans="2:16" ht="12.75">
      <c r="B33" s="37" t="s">
        <v>2</v>
      </c>
      <c r="C33" s="38"/>
      <c r="D33" s="19" t="s">
        <v>29</v>
      </c>
      <c r="E33" s="19" t="s">
        <v>30</v>
      </c>
      <c r="F33" s="19" t="s">
        <v>31</v>
      </c>
      <c r="G33" s="19" t="s">
        <v>32</v>
      </c>
      <c r="H33" s="19" t="s">
        <v>33</v>
      </c>
      <c r="I33" s="19" t="s">
        <v>34</v>
      </c>
      <c r="J33" s="19" t="s">
        <v>35</v>
      </c>
      <c r="K33" s="19" t="s">
        <v>36</v>
      </c>
      <c r="L33" s="19" t="s">
        <v>37</v>
      </c>
      <c r="M33" s="19" t="s">
        <v>38</v>
      </c>
      <c r="N33" s="19" t="s">
        <v>39</v>
      </c>
      <c r="O33" s="19" t="s">
        <v>40</v>
      </c>
      <c r="P33" s="19" t="s">
        <v>41</v>
      </c>
    </row>
    <row r="34" spans="2:16" ht="12">
      <c r="B34" s="31" t="s">
        <v>1</v>
      </c>
      <c r="C34" s="32"/>
      <c r="D34" s="10">
        <v>100</v>
      </c>
      <c r="E34" s="24">
        <f>E17/$D$17*100</f>
        <v>103.56052899287896</v>
      </c>
      <c r="F34" s="24">
        <f aca="true" t="shared" si="7" ref="F34:P34">F17/$D$17*100</f>
        <v>105.49338758901324</v>
      </c>
      <c r="G34" s="24">
        <f t="shared" si="7"/>
        <v>103.56052899287896</v>
      </c>
      <c r="H34" s="24">
        <f t="shared" si="7"/>
        <v>105.9003051881994</v>
      </c>
      <c r="I34" s="24">
        <f t="shared" si="7"/>
        <v>111.088504577823</v>
      </c>
      <c r="J34" s="24">
        <f t="shared" si="7"/>
        <v>104.17090539165818</v>
      </c>
      <c r="K34" s="24">
        <f t="shared" si="7"/>
        <v>104.27263479145472</v>
      </c>
      <c r="L34" s="24">
        <f t="shared" si="7"/>
        <v>103.05188199389623</v>
      </c>
      <c r="M34" s="24">
        <f t="shared" si="7"/>
        <v>101.22075279755849</v>
      </c>
      <c r="N34" s="24">
        <f t="shared" si="7"/>
        <v>95.21871820956255</v>
      </c>
      <c r="O34" s="24">
        <f t="shared" si="7"/>
        <v>97.86368260427264</v>
      </c>
      <c r="P34" s="24">
        <f t="shared" si="7"/>
        <v>94.40488301119024</v>
      </c>
    </row>
    <row r="35" spans="2:16" ht="12">
      <c r="B35" s="31" t="s">
        <v>6</v>
      </c>
      <c r="C35" s="32"/>
      <c r="D35" s="10">
        <v>100</v>
      </c>
      <c r="E35" s="10">
        <f>E26/$D$26*100</f>
        <v>104.78983382209188</v>
      </c>
      <c r="F35" s="10">
        <f aca="true" t="shared" si="8" ref="F35:P35">F26/$D$26*100</f>
        <v>108.01564027370478</v>
      </c>
      <c r="G35" s="10">
        <f t="shared" si="8"/>
        <v>99.80449657869013</v>
      </c>
      <c r="H35" s="10">
        <f t="shared" si="8"/>
        <v>100.97751710654936</v>
      </c>
      <c r="I35" s="10">
        <f t="shared" si="8"/>
        <v>110.06842619745845</v>
      </c>
      <c r="J35" s="10">
        <f t="shared" si="8"/>
        <v>114.46725317693061</v>
      </c>
      <c r="K35" s="10">
        <f t="shared" si="8"/>
        <v>116.6177908113392</v>
      </c>
      <c r="L35" s="10">
        <f t="shared" si="8"/>
        <v>119.64809384164224</v>
      </c>
      <c r="M35" s="10">
        <f t="shared" si="8"/>
        <v>118.86608015640275</v>
      </c>
      <c r="N35" s="10">
        <f t="shared" si="8"/>
        <v>114.07624633431087</v>
      </c>
      <c r="O35" s="10">
        <f t="shared" si="8"/>
        <v>116.22678396871946</v>
      </c>
      <c r="P35" s="10">
        <f t="shared" si="8"/>
        <v>122.09188660801564</v>
      </c>
    </row>
    <row r="36" spans="2:16" ht="12">
      <c r="B36" s="33" t="s">
        <v>7</v>
      </c>
      <c r="C36" s="34"/>
      <c r="D36" s="22">
        <v>100</v>
      </c>
      <c r="E36" s="23">
        <f>E28/$D$28*100</f>
        <v>104.18743768693919</v>
      </c>
      <c r="F36" s="23">
        <f aca="true" t="shared" si="9" ref="F36:P36">F28/$D$28*100</f>
        <v>106.77966101694916</v>
      </c>
      <c r="G36" s="23">
        <f t="shared" si="9"/>
        <v>101.64506480558325</v>
      </c>
      <c r="H36" s="23">
        <f t="shared" si="9"/>
        <v>103.38983050847457</v>
      </c>
      <c r="I36" s="23">
        <f t="shared" si="9"/>
        <v>110.56829511465602</v>
      </c>
      <c r="J36" s="23">
        <f t="shared" si="9"/>
        <v>109.42173479561316</v>
      </c>
      <c r="K36" s="23">
        <f t="shared" si="9"/>
        <v>110.56829511465602</v>
      </c>
      <c r="L36" s="23">
        <f t="shared" si="9"/>
        <v>111.51545363908275</v>
      </c>
      <c r="M36" s="23">
        <f t="shared" si="9"/>
        <v>110.21934197407776</v>
      </c>
      <c r="N36" s="23">
        <f t="shared" si="9"/>
        <v>104.83549351944168</v>
      </c>
      <c r="O36" s="23">
        <f t="shared" si="9"/>
        <v>107.2283150548355</v>
      </c>
      <c r="P36" s="23">
        <f t="shared" si="9"/>
        <v>108.52442671984048</v>
      </c>
    </row>
    <row r="38" spans="2:3" ht="12">
      <c r="B38" s="11" t="s">
        <v>42</v>
      </c>
      <c r="C38" s="11"/>
    </row>
    <row r="39" ht="12">
      <c r="B39" s="12" t="s">
        <v>24</v>
      </c>
    </row>
  </sheetData>
  <sheetProtection/>
  <mergeCells count="13">
    <mergeCell ref="B19:B21"/>
    <mergeCell ref="B26:C26"/>
    <mergeCell ref="B28:C28"/>
    <mergeCell ref="B33:C33"/>
    <mergeCell ref="B34:C34"/>
    <mergeCell ref="B35:C35"/>
    <mergeCell ref="B36:C36"/>
    <mergeCell ref="A2:P2"/>
    <mergeCell ref="B4:P4"/>
    <mergeCell ref="B11:B16"/>
    <mergeCell ref="B8:B10"/>
    <mergeCell ref="B17:C17"/>
    <mergeCell ref="B22:B25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3" r:id="rId2"/>
  <headerFooter scaleWithDoc="0">
    <oddHeader>&amp;RAcadémie de Nantes
Rectorat</oddHeader>
    <oddFooter>&amp;L&amp;G&amp;RMàj le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Nantes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rectorat</cp:lastModifiedBy>
  <cp:lastPrinted>2020-01-31T13:36:39Z</cp:lastPrinted>
  <dcterms:created xsi:type="dcterms:W3CDTF">2014-12-15T13:34:27Z</dcterms:created>
  <dcterms:modified xsi:type="dcterms:W3CDTF">2020-08-25T13:38:02Z</dcterms:modified>
  <cp:category/>
  <cp:version/>
  <cp:contentType/>
  <cp:contentStatus/>
</cp:coreProperties>
</file>