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tudes - Publications\Collections statistiques\Tableaux\04_Les examens\2019 (SB)\Pour mise en ligne\Résultats 2019\"/>
    </mc:Choice>
  </mc:AlternateContent>
  <bookViews>
    <workbookView xWindow="0" yWindow="0" windowWidth="28800" windowHeight="11400"/>
  </bookViews>
  <sheets>
    <sheet name="Taux de réussite FRANCE" sheetId="1" r:id="rId1"/>
    <sheet name="Taux de réussite ACADEMIE" sheetId="2" r:id="rId2"/>
    <sheet name="Taux de réussite DEPARTEMENTS" sheetId="3" r:id="rId3"/>
  </sheets>
  <definedNames>
    <definedName name="_xlnm.Print_Titles" localSheetId="2">'Taux de réussite DEPARTEMENTS'!$2:$7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3" l="1"/>
  <c r="E34" i="3"/>
  <c r="G112" i="3"/>
  <c r="G113" i="3"/>
  <c r="G114" i="3"/>
  <c r="E113" i="3"/>
  <c r="E114" i="3"/>
  <c r="E112" i="3"/>
  <c r="G90" i="3"/>
  <c r="G91" i="3"/>
  <c r="G92" i="3"/>
  <c r="E91" i="3"/>
  <c r="E92" i="3"/>
  <c r="E90" i="3"/>
  <c r="G68" i="3"/>
  <c r="G69" i="3"/>
  <c r="G70" i="3"/>
  <c r="E69" i="3"/>
  <c r="E70" i="3"/>
  <c r="E68" i="3"/>
  <c r="G46" i="3"/>
  <c r="G47" i="3"/>
  <c r="G48" i="3"/>
  <c r="E47" i="3"/>
  <c r="E48" i="3"/>
  <c r="E49" i="3" s="1"/>
  <c r="E46" i="3"/>
  <c r="G24" i="3"/>
  <c r="G25" i="3"/>
  <c r="G26" i="3"/>
  <c r="E25" i="3"/>
  <c r="E26" i="3"/>
  <c r="E24" i="3"/>
  <c r="I10" i="3"/>
  <c r="I11" i="3"/>
  <c r="I14" i="3"/>
  <c r="I15" i="3"/>
  <c r="I16" i="3"/>
  <c r="I17" i="3" s="1"/>
  <c r="I19" i="3"/>
  <c r="I20" i="3"/>
  <c r="I21" i="3"/>
  <c r="I22" i="3" s="1"/>
  <c r="I31" i="3"/>
  <c r="I32" i="3"/>
  <c r="I33" i="3"/>
  <c r="I36" i="3"/>
  <c r="I37" i="3"/>
  <c r="I38" i="3"/>
  <c r="I41" i="3"/>
  <c r="I42" i="3"/>
  <c r="I43" i="3"/>
  <c r="I44" i="3" s="1"/>
  <c r="I53" i="3"/>
  <c r="I54" i="3"/>
  <c r="I55" i="3"/>
  <c r="I58" i="3"/>
  <c r="I59" i="3"/>
  <c r="I60" i="3"/>
  <c r="I63" i="3"/>
  <c r="I64" i="3"/>
  <c r="I65" i="3"/>
  <c r="I75" i="3"/>
  <c r="I76" i="3"/>
  <c r="I77" i="3"/>
  <c r="I80" i="3"/>
  <c r="I81" i="3"/>
  <c r="I82" i="3"/>
  <c r="I85" i="3"/>
  <c r="I86" i="3"/>
  <c r="I87" i="3"/>
  <c r="I97" i="3"/>
  <c r="I98" i="3"/>
  <c r="I99" i="3"/>
  <c r="I102" i="3"/>
  <c r="I103" i="3"/>
  <c r="I104" i="3"/>
  <c r="I107" i="3"/>
  <c r="I108" i="3"/>
  <c r="I109" i="3"/>
  <c r="I9" i="3"/>
  <c r="F25" i="2"/>
  <c r="D25" i="2"/>
  <c r="F24" i="2"/>
  <c r="D24" i="2"/>
  <c r="F23" i="2"/>
  <c r="D23" i="2"/>
  <c r="F25" i="1"/>
  <c r="D25" i="1"/>
  <c r="F24" i="1"/>
  <c r="D24" i="1"/>
  <c r="F23" i="1"/>
  <c r="D23" i="1"/>
  <c r="H20" i="1"/>
  <c r="H19" i="1"/>
  <c r="H18" i="1"/>
  <c r="H15" i="1"/>
  <c r="H14" i="1"/>
  <c r="H13" i="1"/>
  <c r="H10" i="1"/>
  <c r="H9" i="1"/>
  <c r="H8" i="1"/>
  <c r="I39" i="3" l="1"/>
  <c r="I34" i="3"/>
  <c r="I12" i="3"/>
  <c r="I25" i="3"/>
  <c r="E118" i="3"/>
  <c r="G27" i="3"/>
  <c r="E119" i="3"/>
  <c r="G71" i="3"/>
  <c r="E93" i="3"/>
  <c r="G115" i="3"/>
  <c r="I26" i="3"/>
  <c r="G118" i="3"/>
  <c r="G49" i="3"/>
  <c r="E71" i="3"/>
  <c r="I68" i="3"/>
  <c r="G93" i="3"/>
  <c r="E115" i="3"/>
  <c r="I113" i="3"/>
  <c r="G119" i="3"/>
  <c r="I46" i="3"/>
  <c r="I90" i="3"/>
  <c r="E120" i="3"/>
  <c r="E121" i="3" s="1"/>
  <c r="G120" i="3"/>
  <c r="G121" i="3" s="1"/>
  <c r="E27" i="3"/>
  <c r="I24" i="3"/>
  <c r="I112" i="3"/>
  <c r="I114" i="3"/>
  <c r="I92" i="3"/>
  <c r="I91" i="3"/>
  <c r="I70" i="3"/>
  <c r="I69" i="3"/>
  <c r="I48" i="3"/>
  <c r="I47" i="3"/>
  <c r="D26" i="2"/>
  <c r="F26" i="2"/>
  <c r="H21" i="1"/>
  <c r="H11" i="1"/>
  <c r="F26" i="1"/>
  <c r="H23" i="1"/>
  <c r="H16" i="1"/>
  <c r="H24" i="1"/>
  <c r="D26" i="1"/>
  <c r="H25" i="1"/>
  <c r="I119" i="3" l="1"/>
  <c r="I27" i="3"/>
  <c r="I115" i="3"/>
  <c r="I49" i="3"/>
  <c r="I93" i="3"/>
  <c r="I120" i="3"/>
  <c r="I71" i="3"/>
  <c r="I118" i="3"/>
  <c r="H26" i="1"/>
  <c r="I121" i="3" l="1"/>
</calcChain>
</file>

<file path=xl/sharedStrings.xml><?xml version="1.0" encoding="utf-8"?>
<sst xmlns="http://schemas.openxmlformats.org/spreadsheetml/2006/main" count="176" uniqueCount="31">
  <si>
    <t>PUBLIC</t>
  </si>
  <si>
    <t>Série du baccalauréat</t>
  </si>
  <si>
    <t>BAC ES</t>
  </si>
  <si>
    <t>Inscrits</t>
  </si>
  <si>
    <t>Présents</t>
  </si>
  <si>
    <t>Admis</t>
  </si>
  <si>
    <t>Taux de réussite</t>
  </si>
  <si>
    <t>BAC L</t>
  </si>
  <si>
    <t>BAC S</t>
  </si>
  <si>
    <t>PUBLIC + PRIVE</t>
  </si>
  <si>
    <t>Département</t>
  </si>
  <si>
    <t>PRIVE</t>
  </si>
  <si>
    <t>ACADEMIE</t>
  </si>
  <si>
    <t>Toutes séries FRANCE</t>
  </si>
  <si>
    <t>Rappel</t>
  </si>
  <si>
    <t>Toutes séries ACADEMIE</t>
  </si>
  <si>
    <t>Toutes séries
 LOIRE-ATLANTIQUE</t>
  </si>
  <si>
    <t>Toutes séries
MAYENNE</t>
  </si>
  <si>
    <t>Toutes séries
SARTHE</t>
  </si>
  <si>
    <t>Toutes séries
VENDEE</t>
  </si>
  <si>
    <t>044 / LOIRE-ATLANTIQUE</t>
  </si>
  <si>
    <t>049/ MAINE-ET-LOIRE</t>
  </si>
  <si>
    <t>053/MAYENNE</t>
  </si>
  <si>
    <t>072/SARTHE</t>
  </si>
  <si>
    <t>085/VENDEE</t>
  </si>
  <si>
    <t>Toutes séries 
MAINE-ET-LOIRE</t>
  </si>
  <si>
    <t>Taux de réussite au bac général par Série à la session 2019 en FRANCE</t>
  </si>
  <si>
    <t>Taux de réussite au bac général par Série à la session 2019 dans l'ACADEMIE DE NANTES</t>
  </si>
  <si>
    <t xml:space="preserve">Taux de réussite au bac général par Série à la session 2019 dans l'ACADEMIE DE NANTES , par DEPARTEMENTS </t>
  </si>
  <si>
    <t>Source :BCP</t>
  </si>
  <si>
    <t>Tous Statuts, Public + Privé (tous contrats) , tous ministères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</si>
</sst>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10" fontId="2" fillId="0" borderId="0" xfId="1" applyNumberFormat="1" applyFont="1"/>
    <xf numFmtId="0" fontId="2" fillId="0" borderId="1" xfId="0" applyFont="1" applyBorder="1"/>
    <xf numFmtId="10" fontId="2" fillId="0" borderId="1" xfId="1" applyNumberFormat="1" applyFont="1" applyBorder="1"/>
    <xf numFmtId="0" fontId="2" fillId="0" borderId="2" xfId="0" applyFont="1" applyBorder="1"/>
    <xf numFmtId="0" fontId="2" fillId="0" borderId="3" xfId="0" applyFont="1" applyBorder="1"/>
    <xf numFmtId="10" fontId="2" fillId="0" borderId="5" xfId="1" applyNumberFormat="1" applyFont="1" applyBorder="1"/>
    <xf numFmtId="0" fontId="2" fillId="0" borderId="0" xfId="0" applyFont="1" applyBorder="1"/>
    <xf numFmtId="0" fontId="3" fillId="0" borderId="0" xfId="0" applyFont="1" applyBorder="1"/>
    <xf numFmtId="10" fontId="2" fillId="0" borderId="3" xfId="1" applyNumberFormat="1" applyFont="1" applyBorder="1"/>
    <xf numFmtId="10" fontId="2" fillId="0" borderId="0" xfId="1" applyNumberFormat="1" applyFont="1" applyBorder="1"/>
    <xf numFmtId="3" fontId="2" fillId="0" borderId="1" xfId="0" applyNumberFormat="1" applyFont="1" applyBorder="1"/>
    <xf numFmtId="3" fontId="2" fillId="0" borderId="5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Border="1"/>
    <xf numFmtId="3" fontId="2" fillId="0" borderId="3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3" xfId="0" applyFont="1" applyBorder="1"/>
    <xf numFmtId="10" fontId="3" fillId="0" borderId="1" xfId="1" applyNumberFormat="1" applyFont="1" applyBorder="1"/>
    <xf numFmtId="10" fontId="3" fillId="0" borderId="5" xfId="1" applyNumberFormat="1" applyFont="1" applyBorder="1"/>
    <xf numFmtId="10" fontId="3" fillId="0" borderId="0" xfId="1" applyNumberFormat="1" applyFont="1" applyBorder="1"/>
    <xf numFmtId="0" fontId="3" fillId="0" borderId="0" xfId="0" applyFont="1" applyAlignment="1">
      <alignment horizontal="center" vertical="center"/>
    </xf>
    <xf numFmtId="10" fontId="3" fillId="2" borderId="1" xfId="1" applyNumberFormat="1" applyFont="1" applyFill="1" applyBorder="1"/>
    <xf numFmtId="10" fontId="3" fillId="5" borderId="2" xfId="1" applyNumberFormat="1" applyFont="1" applyFill="1" applyBorder="1"/>
    <xf numFmtId="10" fontId="3" fillId="5" borderId="1" xfId="1" applyNumberFormat="1" applyFont="1" applyFill="1" applyBorder="1"/>
    <xf numFmtId="3" fontId="2" fillId="0" borderId="1" xfId="0" applyNumberFormat="1" applyFont="1" applyFill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/>
    <xf numFmtId="0" fontId="2" fillId="0" borderId="0" xfId="0" applyFont="1" applyFill="1"/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3" fontId="5" fillId="0" borderId="0" xfId="0" applyNumberFormat="1" applyFont="1" applyBorder="1"/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0" fontId="3" fillId="0" borderId="0" xfId="1" applyNumberFormat="1" applyFont="1" applyFill="1" applyBorder="1"/>
    <xf numFmtId="10" fontId="2" fillId="0" borderId="0" xfId="1" applyNumberFormat="1" applyFont="1" applyFill="1" applyBorder="1"/>
    <xf numFmtId="10" fontId="3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9"/>
  <sheetViews>
    <sheetView tabSelected="1" workbookViewId="0">
      <selection activeCell="B36" sqref="B36"/>
    </sheetView>
  </sheetViews>
  <sheetFormatPr baseColWidth="10" defaultRowHeight="12.75" x14ac:dyDescent="0.2"/>
  <cols>
    <col min="1" max="1" width="11.42578125" style="1"/>
    <col min="2" max="2" width="17.28515625" style="2" customWidth="1"/>
    <col min="3" max="3" width="18.5703125" style="1" bestFit="1" customWidth="1"/>
    <col min="4" max="4" width="10.85546875" style="1" customWidth="1"/>
    <col min="5" max="5" width="5.28515625" style="9" customWidth="1"/>
    <col min="6" max="6" width="12.140625" style="1" customWidth="1"/>
    <col min="7" max="7" width="7.28515625" style="9" customWidth="1"/>
    <col min="8" max="8" width="12.5703125" style="1" bestFit="1" customWidth="1"/>
    <col min="9" max="16384" width="11.42578125" style="1"/>
  </cols>
  <sheetData>
    <row r="2" spans="2:8" x14ac:dyDescent="0.2">
      <c r="B2" s="49" t="s">
        <v>26</v>
      </c>
      <c r="C2" s="49"/>
      <c r="D2" s="49"/>
      <c r="E2" s="49"/>
      <c r="F2" s="49"/>
      <c r="G2" s="49"/>
      <c r="H2" s="49"/>
    </row>
    <row r="3" spans="2:8" x14ac:dyDescent="0.2">
      <c r="B3" s="49"/>
      <c r="C3" s="49"/>
      <c r="D3" s="49"/>
      <c r="E3" s="49"/>
      <c r="F3" s="49"/>
      <c r="G3" s="49"/>
      <c r="H3" s="49"/>
    </row>
    <row r="4" spans="2:8" s="2" customFormat="1" x14ac:dyDescent="0.2">
      <c r="E4" s="10"/>
      <c r="G4" s="10"/>
    </row>
    <row r="6" spans="2:8" s="2" customFormat="1" x14ac:dyDescent="0.2">
      <c r="B6" s="50" t="s">
        <v>1</v>
      </c>
      <c r="C6" s="50"/>
      <c r="D6" s="34" t="s">
        <v>0</v>
      </c>
      <c r="E6" s="21"/>
      <c r="F6" s="34" t="s">
        <v>11</v>
      </c>
      <c r="G6" s="21"/>
      <c r="H6" s="34" t="s">
        <v>9</v>
      </c>
    </row>
    <row r="8" spans="2:8" x14ac:dyDescent="0.2">
      <c r="B8" s="51" t="s">
        <v>2</v>
      </c>
      <c r="C8" s="4" t="s">
        <v>3</v>
      </c>
      <c r="D8" s="13">
        <v>102584</v>
      </c>
      <c r="E8" s="14"/>
      <c r="F8" s="13">
        <v>31524</v>
      </c>
      <c r="G8" s="14"/>
      <c r="H8" s="13">
        <f>F8+D8</f>
        <v>134108</v>
      </c>
    </row>
    <row r="9" spans="2:8" x14ac:dyDescent="0.2">
      <c r="B9" s="52"/>
      <c r="C9" s="4" t="s">
        <v>4</v>
      </c>
      <c r="D9" s="13">
        <v>101918</v>
      </c>
      <c r="E9" s="14"/>
      <c r="F9" s="13">
        <v>30609</v>
      </c>
      <c r="G9" s="14"/>
      <c r="H9" s="13">
        <f>F9+D9</f>
        <v>132527</v>
      </c>
    </row>
    <row r="10" spans="2:8" x14ac:dyDescent="0.2">
      <c r="B10" s="52"/>
      <c r="C10" s="4" t="s">
        <v>5</v>
      </c>
      <c r="D10" s="13">
        <v>91262</v>
      </c>
      <c r="E10" s="14"/>
      <c r="F10" s="13">
        <v>28852</v>
      </c>
      <c r="G10" s="14"/>
      <c r="H10" s="13">
        <f>F10+D10</f>
        <v>120114</v>
      </c>
    </row>
    <row r="11" spans="2:8" s="3" customFormat="1" x14ac:dyDescent="0.2">
      <c r="B11" s="53"/>
      <c r="C11" s="5" t="s">
        <v>6</v>
      </c>
      <c r="D11" s="5">
        <v>0.89544535803292902</v>
      </c>
      <c r="E11" s="8"/>
      <c r="F11" s="5">
        <v>0.94259858211637104</v>
      </c>
      <c r="G11" s="8"/>
      <c r="H11" s="5">
        <f>H10/H9</f>
        <v>0.90633606736740435</v>
      </c>
    </row>
    <row r="12" spans="2:8" s="12" customFormat="1" x14ac:dyDescent="0.2">
      <c r="B12" s="21"/>
      <c r="C12" s="11"/>
      <c r="D12" s="11"/>
      <c r="F12" s="11"/>
      <c r="H12" s="11"/>
    </row>
    <row r="13" spans="2:8" x14ac:dyDescent="0.2">
      <c r="B13" s="51" t="s">
        <v>7</v>
      </c>
      <c r="C13" s="4" t="s">
        <v>3</v>
      </c>
      <c r="D13" s="13">
        <v>47198</v>
      </c>
      <c r="E13" s="14"/>
      <c r="F13" s="13">
        <v>11514</v>
      </c>
      <c r="G13" s="14"/>
      <c r="H13" s="13">
        <f>F13+D13</f>
        <v>58712</v>
      </c>
    </row>
    <row r="14" spans="2:8" x14ac:dyDescent="0.2">
      <c r="B14" s="52"/>
      <c r="C14" s="4" t="s">
        <v>4</v>
      </c>
      <c r="D14" s="13">
        <v>46378</v>
      </c>
      <c r="E14" s="14"/>
      <c r="F14" s="13">
        <v>10812</v>
      </c>
      <c r="G14" s="14"/>
      <c r="H14" s="13">
        <f>F14+D14</f>
        <v>57190</v>
      </c>
    </row>
    <row r="15" spans="2:8" x14ac:dyDescent="0.2">
      <c r="B15" s="52"/>
      <c r="C15" s="4" t="s">
        <v>5</v>
      </c>
      <c r="D15" s="13">
        <v>42218</v>
      </c>
      <c r="E15" s="14"/>
      <c r="F15" s="13">
        <v>10026</v>
      </c>
      <c r="G15" s="14"/>
      <c r="H15" s="13">
        <f>F15+D15</f>
        <v>52244</v>
      </c>
    </row>
    <row r="16" spans="2:8" s="3" customFormat="1" x14ac:dyDescent="0.2">
      <c r="B16" s="53"/>
      <c r="C16" s="5" t="s">
        <v>6</v>
      </c>
      <c r="D16" s="5">
        <v>0.910302298503601</v>
      </c>
      <c r="E16" s="8"/>
      <c r="F16" s="5">
        <v>0.92730299667036598</v>
      </c>
      <c r="G16" s="8"/>
      <c r="H16" s="5">
        <f>H15/H14</f>
        <v>0.91351634901206502</v>
      </c>
    </row>
    <row r="17" spans="1:8" s="12" customFormat="1" x14ac:dyDescent="0.2">
      <c r="B17" s="21"/>
      <c r="C17" s="11"/>
      <c r="D17" s="11"/>
      <c r="F17" s="11"/>
      <c r="H17" s="11"/>
    </row>
    <row r="18" spans="1:8" x14ac:dyDescent="0.2">
      <c r="B18" s="51" t="s">
        <v>8</v>
      </c>
      <c r="C18" s="4" t="s">
        <v>3</v>
      </c>
      <c r="D18" s="13">
        <v>155199</v>
      </c>
      <c r="E18" s="14"/>
      <c r="F18" s="13">
        <v>48255</v>
      </c>
      <c r="G18" s="14"/>
      <c r="H18" s="13">
        <f>F18+D18</f>
        <v>203454</v>
      </c>
    </row>
    <row r="19" spans="1:8" x14ac:dyDescent="0.2">
      <c r="B19" s="52"/>
      <c r="C19" s="4" t="s">
        <v>4</v>
      </c>
      <c r="D19" s="13">
        <v>154356</v>
      </c>
      <c r="E19" s="14"/>
      <c r="F19" s="13">
        <v>47198</v>
      </c>
      <c r="G19" s="14"/>
      <c r="H19" s="13">
        <f>F19+D19</f>
        <v>201554</v>
      </c>
    </row>
    <row r="20" spans="1:8" x14ac:dyDescent="0.2">
      <c r="B20" s="52"/>
      <c r="C20" s="4" t="s">
        <v>5</v>
      </c>
      <c r="D20" s="13">
        <v>139564</v>
      </c>
      <c r="E20" s="14"/>
      <c r="F20" s="13">
        <v>44462</v>
      </c>
      <c r="G20" s="14"/>
      <c r="H20" s="13">
        <f>F20+D20</f>
        <v>184026</v>
      </c>
    </row>
    <row r="21" spans="1:8" s="3" customFormat="1" x14ac:dyDescent="0.2">
      <c r="B21" s="53"/>
      <c r="C21" s="5" t="s">
        <v>6</v>
      </c>
      <c r="D21" s="5">
        <v>0.90416958200523501</v>
      </c>
      <c r="E21" s="8"/>
      <c r="F21" s="5">
        <v>0.94203144201025502</v>
      </c>
      <c r="G21" s="8"/>
      <c r="H21" s="5">
        <f>H20/H19</f>
        <v>0.91303571251376803</v>
      </c>
    </row>
    <row r="22" spans="1:8" s="9" customFormat="1" x14ac:dyDescent="0.2">
      <c r="B22" s="22"/>
      <c r="C22" s="7"/>
      <c r="D22" s="7"/>
      <c r="F22" s="7"/>
      <c r="H22" s="7"/>
    </row>
    <row r="23" spans="1:8" x14ac:dyDescent="0.2">
      <c r="B23" s="54" t="s">
        <v>13</v>
      </c>
      <c r="C23" s="4" t="s">
        <v>3</v>
      </c>
      <c r="D23" s="13">
        <f>D8+D13+D18</f>
        <v>304981</v>
      </c>
      <c r="E23" s="14"/>
      <c r="F23" s="13">
        <f>F8+F13+F18</f>
        <v>91293</v>
      </c>
      <c r="G23" s="14"/>
      <c r="H23" s="13">
        <f>H8+H13+H18</f>
        <v>396274</v>
      </c>
    </row>
    <row r="24" spans="1:8" x14ac:dyDescent="0.2">
      <c r="B24" s="55"/>
      <c r="C24" s="4" t="s">
        <v>4</v>
      </c>
      <c r="D24" s="13">
        <f>D9+D14+D19</f>
        <v>302652</v>
      </c>
      <c r="E24" s="14"/>
      <c r="F24" s="13">
        <f>F9+F14+F19</f>
        <v>88619</v>
      </c>
      <c r="G24" s="14"/>
      <c r="H24" s="13">
        <f>H9+H14+H19</f>
        <v>391271</v>
      </c>
    </row>
    <row r="25" spans="1:8" x14ac:dyDescent="0.2">
      <c r="B25" s="55"/>
      <c r="C25" s="4" t="s">
        <v>5</v>
      </c>
      <c r="D25" s="13">
        <f>D10+D15+D20</f>
        <v>273044</v>
      </c>
      <c r="E25" s="14"/>
      <c r="F25" s="13">
        <f>F10+F15+F20</f>
        <v>83340</v>
      </c>
      <c r="G25" s="14"/>
      <c r="H25" s="13">
        <f>H10+H15+H20</f>
        <v>356384</v>
      </c>
    </row>
    <row r="26" spans="1:8" s="3" customFormat="1" x14ac:dyDescent="0.2">
      <c r="B26" s="56"/>
      <c r="C26" s="23" t="s">
        <v>6</v>
      </c>
      <c r="D26" s="23">
        <f>D25/D24</f>
        <v>0.90217147086422689</v>
      </c>
      <c r="E26" s="24"/>
      <c r="F26" s="23">
        <f>F25/F24</f>
        <v>0.940430381746578</v>
      </c>
      <c r="G26" s="24"/>
      <c r="H26" s="23">
        <f>H25/H24</f>
        <v>0.91083673464171888</v>
      </c>
    </row>
    <row r="29" spans="1:8" x14ac:dyDescent="0.2">
      <c r="A29" s="26" t="s">
        <v>14</v>
      </c>
      <c r="B29" s="57" t="s">
        <v>15</v>
      </c>
      <c r="C29" s="58" t="s">
        <v>6</v>
      </c>
      <c r="D29" s="48">
        <v>0.92175744808907611</v>
      </c>
      <c r="E29" s="25"/>
      <c r="F29" s="48">
        <v>0.95053839782274285</v>
      </c>
      <c r="G29" s="25"/>
      <c r="H29" s="48">
        <v>0.93294393597939562</v>
      </c>
    </row>
    <row r="30" spans="1:8" x14ac:dyDescent="0.2">
      <c r="B30" s="57"/>
      <c r="C30" s="58"/>
      <c r="D30" s="48"/>
      <c r="F30" s="48"/>
      <c r="H30" s="48"/>
    </row>
    <row r="32" spans="1:8" x14ac:dyDescent="0.2">
      <c r="B32" s="2" t="s">
        <v>29</v>
      </c>
    </row>
    <row r="33" spans="2:3" x14ac:dyDescent="0.2">
      <c r="B33" s="2" t="s">
        <v>30</v>
      </c>
    </row>
    <row r="39" spans="2:3" x14ac:dyDescent="0.2">
      <c r="C39" s="33"/>
    </row>
  </sheetData>
  <mergeCells count="11">
    <mergeCell ref="D29:D30"/>
    <mergeCell ref="F29:F30"/>
    <mergeCell ref="H29:H30"/>
    <mergeCell ref="B2:H3"/>
    <mergeCell ref="B6:C6"/>
    <mergeCell ref="B8:B11"/>
    <mergeCell ref="B13:B16"/>
    <mergeCell ref="B18:B21"/>
    <mergeCell ref="B23:B26"/>
    <mergeCell ref="B29:B30"/>
    <mergeCell ref="C29:C30"/>
  </mergeCells>
  <pageMargins left="0.70866141732283505" right="0.70866141732283505" top="0.74803149606299202" bottom="0.74803149606299202" header="0.31496062992126" footer="0.31496062992126"/>
  <pageSetup paperSize="9" fitToHeight="0" orientation="landscape" cellComments="atEnd" r:id="rId1"/>
  <headerFooter>
    <oddHeader>&amp;RRECTORAT DE NANTES
SEPP</oddHeader>
    <oddFooter>&amp;C&amp;P/&amp;N&amp;L&amp;G&amp;R&amp;D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9"/>
  <sheetViews>
    <sheetView workbookViewId="0">
      <selection activeCell="B28" sqref="B28:B29"/>
    </sheetView>
  </sheetViews>
  <sheetFormatPr baseColWidth="10" defaultRowHeight="12.75" x14ac:dyDescent="0.2"/>
  <cols>
    <col min="1" max="1" width="11.42578125" style="1"/>
    <col min="2" max="2" width="16.140625" style="2" customWidth="1"/>
    <col min="3" max="3" width="13.7109375" style="1" bestFit="1" customWidth="1"/>
    <col min="4" max="4" width="10.5703125" style="1" customWidth="1"/>
    <col min="5" max="5" width="6.28515625" style="1" customWidth="1"/>
    <col min="6" max="6" width="9.85546875" style="1" customWidth="1"/>
    <col min="7" max="7" width="11.42578125" style="1"/>
    <col min="8" max="8" width="12.5703125" style="1" bestFit="1" customWidth="1"/>
    <col min="9" max="16384" width="11.42578125" style="1"/>
  </cols>
  <sheetData>
    <row r="2" spans="2:8" ht="12.75" customHeight="1" x14ac:dyDescent="0.2">
      <c r="B2" s="49" t="s">
        <v>27</v>
      </c>
      <c r="C2" s="49"/>
      <c r="D2" s="49"/>
      <c r="E2" s="49"/>
      <c r="F2" s="49"/>
      <c r="G2" s="49"/>
      <c r="H2" s="49"/>
    </row>
    <row r="3" spans="2:8" ht="26.25" customHeight="1" x14ac:dyDescent="0.2">
      <c r="B3" s="49"/>
      <c r="C3" s="49"/>
      <c r="D3" s="49"/>
      <c r="E3" s="49"/>
      <c r="F3" s="49"/>
      <c r="G3" s="49"/>
      <c r="H3" s="49"/>
    </row>
    <row r="6" spans="2:8" s="36" customFormat="1" x14ac:dyDescent="0.2">
      <c r="B6" s="59" t="s">
        <v>1</v>
      </c>
      <c r="C6" s="59"/>
      <c r="D6" s="35" t="s">
        <v>0</v>
      </c>
      <c r="F6" s="35" t="s">
        <v>11</v>
      </c>
      <c r="H6" s="35" t="s">
        <v>9</v>
      </c>
    </row>
    <row r="8" spans="2:8" x14ac:dyDescent="0.2">
      <c r="B8" s="60" t="s">
        <v>2</v>
      </c>
      <c r="C8" s="4" t="s">
        <v>3</v>
      </c>
      <c r="D8" s="13">
        <v>4564</v>
      </c>
      <c r="E8" s="15"/>
      <c r="F8" s="13">
        <v>2896</v>
      </c>
      <c r="G8" s="15"/>
      <c r="H8" s="13">
        <v>7460</v>
      </c>
    </row>
    <row r="9" spans="2:8" x14ac:dyDescent="0.2">
      <c r="B9" s="61"/>
      <c r="C9" s="4" t="s">
        <v>4</v>
      </c>
      <c r="D9" s="13">
        <v>4538</v>
      </c>
      <c r="E9" s="15"/>
      <c r="F9" s="13">
        <v>2875</v>
      </c>
      <c r="G9" s="15"/>
      <c r="H9" s="13">
        <v>7413</v>
      </c>
    </row>
    <row r="10" spans="2:8" x14ac:dyDescent="0.2">
      <c r="B10" s="61"/>
      <c r="C10" s="4" t="s">
        <v>5</v>
      </c>
      <c r="D10" s="13">
        <v>4147</v>
      </c>
      <c r="E10" s="15"/>
      <c r="F10" s="13">
        <v>2730</v>
      </c>
      <c r="G10" s="15"/>
      <c r="H10" s="13">
        <v>6877</v>
      </c>
    </row>
    <row r="11" spans="2:8" s="3" customFormat="1" x14ac:dyDescent="0.2">
      <c r="B11" s="62"/>
      <c r="C11" s="23" t="s">
        <v>6</v>
      </c>
      <c r="D11" s="23">
        <v>0.91383869546055496</v>
      </c>
      <c r="F11" s="23">
        <v>0.94956521739130395</v>
      </c>
      <c r="H11" s="23">
        <v>0.92769459058410897</v>
      </c>
    </row>
    <row r="12" spans="2:8" x14ac:dyDescent="0.2">
      <c r="F12" s="4"/>
      <c r="H12" s="4"/>
    </row>
    <row r="13" spans="2:8" x14ac:dyDescent="0.2">
      <c r="B13" s="60" t="s">
        <v>7</v>
      </c>
      <c r="C13" s="4" t="s">
        <v>3</v>
      </c>
      <c r="D13" s="13">
        <v>2308</v>
      </c>
      <c r="E13" s="15"/>
      <c r="F13" s="13">
        <v>1138</v>
      </c>
      <c r="G13" s="15"/>
      <c r="H13" s="13">
        <v>3446</v>
      </c>
    </row>
    <row r="14" spans="2:8" x14ac:dyDescent="0.2">
      <c r="B14" s="61"/>
      <c r="C14" s="4" t="s">
        <v>4</v>
      </c>
      <c r="D14" s="13">
        <v>2272</v>
      </c>
      <c r="E14" s="15"/>
      <c r="F14" s="13">
        <v>1112</v>
      </c>
      <c r="G14" s="15"/>
      <c r="H14" s="13">
        <v>3384</v>
      </c>
    </row>
    <row r="15" spans="2:8" x14ac:dyDescent="0.2">
      <c r="B15" s="61"/>
      <c r="C15" s="4" t="s">
        <v>5</v>
      </c>
      <c r="D15" s="13">
        <v>2073</v>
      </c>
      <c r="E15" s="15"/>
      <c r="F15" s="13">
        <v>1064</v>
      </c>
      <c r="G15" s="15"/>
      <c r="H15" s="13">
        <v>3137</v>
      </c>
    </row>
    <row r="16" spans="2:8" s="3" customFormat="1" x14ac:dyDescent="0.2">
      <c r="B16" s="62"/>
      <c r="C16" s="23" t="s">
        <v>6</v>
      </c>
      <c r="D16" s="23">
        <v>0.91241197183098599</v>
      </c>
      <c r="F16" s="23">
        <v>0.95683453237410099</v>
      </c>
      <c r="H16" s="23">
        <v>0.92700945626477538</v>
      </c>
    </row>
    <row r="17" spans="2:8" x14ac:dyDescent="0.2">
      <c r="F17" s="4"/>
      <c r="H17" s="4"/>
    </row>
    <row r="18" spans="2:8" x14ac:dyDescent="0.2">
      <c r="B18" s="60" t="s">
        <v>8</v>
      </c>
      <c r="C18" s="4" t="s">
        <v>3</v>
      </c>
      <c r="D18" s="13">
        <v>6508</v>
      </c>
      <c r="E18" s="15"/>
      <c r="F18" s="13">
        <v>4510</v>
      </c>
      <c r="G18" s="15"/>
      <c r="H18" s="13">
        <v>11018</v>
      </c>
    </row>
    <row r="19" spans="2:8" x14ac:dyDescent="0.2">
      <c r="B19" s="61"/>
      <c r="C19" s="4" t="s">
        <v>4</v>
      </c>
      <c r="D19" s="13">
        <v>6482</v>
      </c>
      <c r="E19" s="15"/>
      <c r="F19" s="13">
        <v>4464</v>
      </c>
      <c r="G19" s="15"/>
      <c r="H19" s="13">
        <v>10946</v>
      </c>
    </row>
    <row r="20" spans="2:8" x14ac:dyDescent="0.2">
      <c r="B20" s="61"/>
      <c r="C20" s="4" t="s">
        <v>5</v>
      </c>
      <c r="D20" s="13">
        <v>6032</v>
      </c>
      <c r="E20" s="15"/>
      <c r="F20" s="13">
        <v>4239</v>
      </c>
      <c r="G20" s="15"/>
      <c r="H20" s="13">
        <v>10271</v>
      </c>
    </row>
    <row r="21" spans="2:8" s="3" customFormat="1" x14ac:dyDescent="0.2">
      <c r="B21" s="62"/>
      <c r="C21" s="23" t="s">
        <v>6</v>
      </c>
      <c r="D21" s="23">
        <v>0.93057698241283604</v>
      </c>
      <c r="F21" s="23">
        <v>0.94959677419354804</v>
      </c>
      <c r="H21" s="23">
        <v>0.93833363785857848</v>
      </c>
    </row>
    <row r="22" spans="2:8" x14ac:dyDescent="0.2">
      <c r="F22" s="4"/>
      <c r="H22" s="4"/>
    </row>
    <row r="23" spans="2:8" x14ac:dyDescent="0.2">
      <c r="B23" s="63" t="s">
        <v>15</v>
      </c>
      <c r="C23" s="4" t="s">
        <v>3</v>
      </c>
      <c r="D23" s="13">
        <f>D8+D13+D18</f>
        <v>13380</v>
      </c>
      <c r="E23" s="15"/>
      <c r="F23" s="13">
        <f>F8+F13+F18</f>
        <v>8544</v>
      </c>
      <c r="G23" s="15"/>
      <c r="H23" s="13">
        <v>21924</v>
      </c>
    </row>
    <row r="24" spans="2:8" x14ac:dyDescent="0.2">
      <c r="B24" s="64"/>
      <c r="C24" s="4" t="s">
        <v>4</v>
      </c>
      <c r="D24" s="13">
        <f>D9+D14+D19</f>
        <v>13292</v>
      </c>
      <c r="E24" s="15"/>
      <c r="F24" s="13">
        <f>F9+F14+F19</f>
        <v>8451</v>
      </c>
      <c r="G24" s="15"/>
      <c r="H24" s="13">
        <v>21743</v>
      </c>
    </row>
    <row r="25" spans="2:8" x14ac:dyDescent="0.2">
      <c r="B25" s="64"/>
      <c r="C25" s="4" t="s">
        <v>5</v>
      </c>
      <c r="D25" s="13">
        <f>D10+D15+D20</f>
        <v>12252</v>
      </c>
      <c r="E25" s="15"/>
      <c r="F25" s="13">
        <f>F10+F15+F20</f>
        <v>8033</v>
      </c>
      <c r="G25" s="15"/>
      <c r="H25" s="13">
        <v>20285</v>
      </c>
    </row>
    <row r="26" spans="2:8" s="3" customFormat="1" x14ac:dyDescent="0.2">
      <c r="B26" s="65"/>
      <c r="C26" s="23" t="s">
        <v>6</v>
      </c>
      <c r="D26" s="23">
        <f>D25/D24</f>
        <v>0.92175744808907611</v>
      </c>
      <c r="F26" s="23">
        <f>F25/F24</f>
        <v>0.95053839782274285</v>
      </c>
      <c r="H26" s="23">
        <v>0.93294393597939562</v>
      </c>
    </row>
    <row r="28" spans="2:8" x14ac:dyDescent="0.2">
      <c r="B28" s="2" t="s">
        <v>29</v>
      </c>
    </row>
    <row r="29" spans="2:8" x14ac:dyDescent="0.2">
      <c r="B29" s="2" t="s">
        <v>30</v>
      </c>
    </row>
  </sheetData>
  <mergeCells count="6">
    <mergeCell ref="B23:B26"/>
    <mergeCell ref="B2:H3"/>
    <mergeCell ref="B6:C6"/>
    <mergeCell ref="B8:B11"/>
    <mergeCell ref="B13:B16"/>
    <mergeCell ref="B18:B21"/>
  </mergeCells>
  <pageMargins left="0.70866141732283505" right="0.70866141732283505" top="0.74803149606299202" bottom="0.74803149606299202" header="0.31496062992126" footer="0.31496062992126"/>
  <pageSetup paperSize="9" fitToHeight="0" orientation="landscape" cellComments="atEnd" r:id="rId1"/>
  <headerFooter>
    <oddHeader>&amp;RRECTORAT DE NANTES
SEPP</oddHeader>
    <oddFooter>&amp;C&amp;P/&amp;N&amp;L&amp;G&amp;R&amp;D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24"/>
  <sheetViews>
    <sheetView workbookViewId="0">
      <pane ySplit="7" topLeftCell="A8" activePane="bottomLeft" state="frozen"/>
      <selection activeCell="C2" sqref="C2"/>
      <selection pane="bottomLeft" activeCell="B97" sqref="B97:B115"/>
    </sheetView>
  </sheetViews>
  <sheetFormatPr baseColWidth="10" defaultRowHeight="12.75" x14ac:dyDescent="0.2"/>
  <cols>
    <col min="1" max="1" width="11.42578125" style="1"/>
    <col min="2" max="2" width="27.85546875" style="2" customWidth="1"/>
    <col min="3" max="3" width="22.5703125" style="2" bestFit="1" customWidth="1"/>
    <col min="4" max="4" width="13.7109375" style="1" bestFit="1" customWidth="1"/>
    <col min="5" max="5" width="12" style="15" bestFit="1" customWidth="1"/>
    <col min="6" max="6" width="6.7109375" style="17" customWidth="1"/>
    <col min="7" max="7" width="12" style="15" bestFit="1" customWidth="1"/>
    <col min="8" max="8" width="11.42578125" style="17"/>
    <col min="9" max="9" width="15.28515625" style="15" customWidth="1"/>
    <col min="10" max="16384" width="11.42578125" style="1"/>
  </cols>
  <sheetData>
    <row r="1" spans="2:9" ht="15.75" x14ac:dyDescent="0.25">
      <c r="B1" s="40"/>
      <c r="C1" s="40"/>
      <c r="D1" s="41"/>
      <c r="E1" s="42"/>
      <c r="F1" s="43"/>
      <c r="G1" s="42"/>
      <c r="H1" s="43"/>
      <c r="I1" s="42"/>
    </row>
    <row r="2" spans="2:9" x14ac:dyDescent="0.2">
      <c r="B2" s="66" t="s">
        <v>28</v>
      </c>
      <c r="C2" s="66"/>
      <c r="D2" s="66"/>
      <c r="E2" s="66"/>
      <c r="F2" s="66"/>
      <c r="G2" s="66"/>
      <c r="H2" s="66"/>
      <c r="I2" s="66"/>
    </row>
    <row r="3" spans="2:9" x14ac:dyDescent="0.2">
      <c r="B3" s="66"/>
      <c r="C3" s="66"/>
      <c r="D3" s="66"/>
      <c r="E3" s="66"/>
      <c r="F3" s="66"/>
      <c r="G3" s="66"/>
      <c r="H3" s="66"/>
      <c r="I3" s="66"/>
    </row>
    <row r="4" spans="2:9" ht="15.75" x14ac:dyDescent="0.2">
      <c r="B4" s="44"/>
      <c r="C4" s="44"/>
      <c r="D4" s="44"/>
      <c r="E4" s="44"/>
      <c r="F4" s="44"/>
      <c r="G4" s="44"/>
      <c r="H4" s="44"/>
      <c r="I4" s="44"/>
    </row>
    <row r="7" spans="2:9" s="16" customFormat="1" x14ac:dyDescent="0.2">
      <c r="B7" s="37" t="s">
        <v>10</v>
      </c>
      <c r="C7" s="78" t="s">
        <v>1</v>
      </c>
      <c r="D7" s="78"/>
      <c r="E7" s="38" t="s">
        <v>0</v>
      </c>
      <c r="F7" s="39"/>
      <c r="G7" s="38" t="s">
        <v>11</v>
      </c>
      <c r="H7" s="39"/>
      <c r="I7" s="38" t="s">
        <v>9</v>
      </c>
    </row>
    <row r="9" spans="2:9" x14ac:dyDescent="0.2">
      <c r="B9" s="74" t="s">
        <v>20</v>
      </c>
      <c r="C9" s="67" t="s">
        <v>2</v>
      </c>
      <c r="D9" s="6" t="s">
        <v>3</v>
      </c>
      <c r="E9" s="13">
        <v>1863</v>
      </c>
      <c r="F9" s="14"/>
      <c r="G9" s="13">
        <v>1206</v>
      </c>
      <c r="H9" s="14"/>
      <c r="I9" s="13">
        <f>E9+G9</f>
        <v>3069</v>
      </c>
    </row>
    <row r="10" spans="2:9" x14ac:dyDescent="0.2">
      <c r="B10" s="74"/>
      <c r="C10" s="68"/>
      <c r="D10" s="6" t="s">
        <v>4</v>
      </c>
      <c r="E10" s="13">
        <v>1852</v>
      </c>
      <c r="F10" s="14"/>
      <c r="G10" s="13">
        <v>1196</v>
      </c>
      <c r="H10" s="14"/>
      <c r="I10" s="13">
        <f>E10+G10</f>
        <v>3048</v>
      </c>
    </row>
    <row r="11" spans="2:9" x14ac:dyDescent="0.2">
      <c r="B11" s="74"/>
      <c r="C11" s="68"/>
      <c r="D11" s="6" t="s">
        <v>5</v>
      </c>
      <c r="E11" s="13">
        <v>1690</v>
      </c>
      <c r="F11" s="14"/>
      <c r="G11" s="13">
        <v>1136</v>
      </c>
      <c r="H11" s="14"/>
      <c r="I11" s="13">
        <f>E11+G11</f>
        <v>2826</v>
      </c>
    </row>
    <row r="12" spans="2:9" x14ac:dyDescent="0.2">
      <c r="B12" s="74"/>
      <c r="C12" s="69"/>
      <c r="D12" s="28" t="s">
        <v>6</v>
      </c>
      <c r="E12" s="29">
        <v>0.91252699784017299</v>
      </c>
      <c r="F12" s="8"/>
      <c r="G12" s="29">
        <v>0.94983277591973203</v>
      </c>
      <c r="H12" s="8"/>
      <c r="I12" s="29">
        <f>I11/I10</f>
        <v>0.92716535433070868</v>
      </c>
    </row>
    <row r="13" spans="2:9" x14ac:dyDescent="0.2">
      <c r="B13" s="74"/>
      <c r="C13" s="31"/>
      <c r="D13" s="11"/>
      <c r="E13" s="18"/>
      <c r="G13" s="18"/>
      <c r="I13" s="18"/>
    </row>
    <row r="14" spans="2:9" x14ac:dyDescent="0.2">
      <c r="B14" s="74"/>
      <c r="C14" s="67" t="s">
        <v>7</v>
      </c>
      <c r="D14" s="6" t="s">
        <v>3</v>
      </c>
      <c r="E14" s="13">
        <v>829</v>
      </c>
      <c r="F14" s="14"/>
      <c r="G14" s="13">
        <v>424</v>
      </c>
      <c r="H14" s="14"/>
      <c r="I14" s="13">
        <f>E14+G14</f>
        <v>1253</v>
      </c>
    </row>
    <row r="15" spans="2:9" x14ac:dyDescent="0.2">
      <c r="B15" s="74"/>
      <c r="C15" s="68"/>
      <c r="D15" s="6" t="s">
        <v>4</v>
      </c>
      <c r="E15" s="13">
        <v>817</v>
      </c>
      <c r="F15" s="14"/>
      <c r="G15" s="13">
        <v>408</v>
      </c>
      <c r="H15" s="14"/>
      <c r="I15" s="13">
        <f>E15+G15</f>
        <v>1225</v>
      </c>
    </row>
    <row r="16" spans="2:9" x14ac:dyDescent="0.2">
      <c r="B16" s="74"/>
      <c r="C16" s="68"/>
      <c r="D16" s="6" t="s">
        <v>5</v>
      </c>
      <c r="E16" s="13">
        <v>752</v>
      </c>
      <c r="F16" s="14"/>
      <c r="G16" s="13">
        <v>386</v>
      </c>
      <c r="H16" s="14"/>
      <c r="I16" s="13">
        <f>E16+G16</f>
        <v>1138</v>
      </c>
    </row>
    <row r="17" spans="2:9" x14ac:dyDescent="0.2">
      <c r="B17" s="74"/>
      <c r="C17" s="69"/>
      <c r="D17" s="28" t="s">
        <v>6</v>
      </c>
      <c r="E17" s="29">
        <v>0.92044063647490804</v>
      </c>
      <c r="F17" s="8"/>
      <c r="G17" s="29">
        <v>0.94607843137254899</v>
      </c>
      <c r="H17" s="8"/>
      <c r="I17" s="29">
        <f>I16/I15</f>
        <v>0.92897959183673473</v>
      </c>
    </row>
    <row r="18" spans="2:9" x14ac:dyDescent="0.2">
      <c r="B18" s="74"/>
      <c r="C18" s="31"/>
      <c r="D18" s="11"/>
      <c r="E18" s="18"/>
      <c r="G18" s="18"/>
      <c r="I18" s="18"/>
    </row>
    <row r="19" spans="2:9" x14ac:dyDescent="0.2">
      <c r="B19" s="74"/>
      <c r="C19" s="67" t="s">
        <v>8</v>
      </c>
      <c r="D19" s="6" t="s">
        <v>3</v>
      </c>
      <c r="E19" s="13">
        <v>2725</v>
      </c>
      <c r="F19" s="14"/>
      <c r="G19" s="13">
        <v>1826</v>
      </c>
      <c r="H19" s="14"/>
      <c r="I19" s="13">
        <f>E19+G19</f>
        <v>4551</v>
      </c>
    </row>
    <row r="20" spans="2:9" x14ac:dyDescent="0.2">
      <c r="B20" s="74"/>
      <c r="C20" s="68"/>
      <c r="D20" s="6" t="s">
        <v>4</v>
      </c>
      <c r="E20" s="13">
        <v>2709</v>
      </c>
      <c r="F20" s="14"/>
      <c r="G20" s="13">
        <v>1800</v>
      </c>
      <c r="H20" s="14"/>
      <c r="I20" s="13">
        <f>E20+G20</f>
        <v>4509</v>
      </c>
    </row>
    <row r="21" spans="2:9" x14ac:dyDescent="0.2">
      <c r="B21" s="74"/>
      <c r="C21" s="68"/>
      <c r="D21" s="6" t="s">
        <v>5</v>
      </c>
      <c r="E21" s="13">
        <v>2532</v>
      </c>
      <c r="F21" s="14"/>
      <c r="G21" s="13">
        <v>1724</v>
      </c>
      <c r="H21" s="14"/>
      <c r="I21" s="13">
        <f>E21+G21</f>
        <v>4256</v>
      </c>
    </row>
    <row r="22" spans="2:9" x14ac:dyDescent="0.2">
      <c r="B22" s="74"/>
      <c r="C22" s="69"/>
      <c r="D22" s="28" t="s">
        <v>6</v>
      </c>
      <c r="E22" s="29">
        <v>0.93466223698781803</v>
      </c>
      <c r="F22" s="8"/>
      <c r="G22" s="29">
        <v>0.95777777777777795</v>
      </c>
      <c r="H22" s="8"/>
      <c r="I22" s="29">
        <f>I21/I20</f>
        <v>0.94388999778221339</v>
      </c>
    </row>
    <row r="23" spans="2:9" x14ac:dyDescent="0.2">
      <c r="B23" s="74"/>
      <c r="C23" s="32"/>
      <c r="D23" s="7"/>
      <c r="E23" s="18"/>
      <c r="G23" s="18"/>
      <c r="I23" s="18"/>
    </row>
    <row r="24" spans="2:9" x14ac:dyDescent="0.2">
      <c r="B24" s="74"/>
      <c r="C24" s="79" t="s">
        <v>16</v>
      </c>
      <c r="D24" s="6" t="s">
        <v>3</v>
      </c>
      <c r="E24" s="13">
        <f>E9+E14+E19</f>
        <v>5417</v>
      </c>
      <c r="F24" s="14"/>
      <c r="G24" s="13">
        <f t="shared" ref="G24" si="0">G9+G14+G19</f>
        <v>3456</v>
      </c>
      <c r="H24" s="14"/>
      <c r="I24" s="13">
        <f>E24+G24</f>
        <v>8873</v>
      </c>
    </row>
    <row r="25" spans="2:9" x14ac:dyDescent="0.2">
      <c r="B25" s="74"/>
      <c r="C25" s="80"/>
      <c r="D25" s="6" t="s">
        <v>4</v>
      </c>
      <c r="E25" s="13">
        <f t="shared" ref="E25:G26" si="1">E10+E15+E20</f>
        <v>5378</v>
      </c>
      <c r="F25" s="14"/>
      <c r="G25" s="13">
        <f t="shared" si="1"/>
        <v>3404</v>
      </c>
      <c r="H25" s="14"/>
      <c r="I25" s="13">
        <f>E25+G25</f>
        <v>8782</v>
      </c>
    </row>
    <row r="26" spans="2:9" x14ac:dyDescent="0.2">
      <c r="B26" s="74"/>
      <c r="C26" s="80"/>
      <c r="D26" s="6" t="s">
        <v>5</v>
      </c>
      <c r="E26" s="13">
        <f t="shared" si="1"/>
        <v>4974</v>
      </c>
      <c r="F26" s="14"/>
      <c r="G26" s="13">
        <f t="shared" si="1"/>
        <v>3246</v>
      </c>
      <c r="H26" s="14"/>
      <c r="I26" s="13">
        <f>E26+G26</f>
        <v>8220</v>
      </c>
    </row>
    <row r="27" spans="2:9" x14ac:dyDescent="0.2">
      <c r="B27" s="74"/>
      <c r="C27" s="81"/>
      <c r="D27" s="28" t="s">
        <v>6</v>
      </c>
      <c r="E27" s="29">
        <f>E26/E25</f>
        <v>0.92487913722573445</v>
      </c>
      <c r="F27" s="8"/>
      <c r="G27" s="29">
        <f t="shared" ref="G27:I27" si="2">G26/G25</f>
        <v>0.95358401880141008</v>
      </c>
      <c r="H27" s="8"/>
      <c r="I27" s="29">
        <f t="shared" si="2"/>
        <v>0.93600546572534726</v>
      </c>
    </row>
    <row r="28" spans="2:9" x14ac:dyDescent="0.2">
      <c r="D28" s="3"/>
    </row>
    <row r="29" spans="2:9" x14ac:dyDescent="0.2">
      <c r="D29" s="3"/>
    </row>
    <row r="30" spans="2:9" x14ac:dyDescent="0.2">
      <c r="D30" s="3"/>
    </row>
    <row r="31" spans="2:9" x14ac:dyDescent="0.2">
      <c r="B31" s="75" t="s">
        <v>21</v>
      </c>
      <c r="C31" s="67" t="s">
        <v>2</v>
      </c>
      <c r="D31" s="6" t="s">
        <v>3</v>
      </c>
      <c r="E31" s="13">
        <v>781</v>
      </c>
      <c r="F31" s="14"/>
      <c r="G31" s="13">
        <v>712</v>
      </c>
      <c r="H31" s="14"/>
      <c r="I31" s="13">
        <f>E31+G31</f>
        <v>1493</v>
      </c>
    </row>
    <row r="32" spans="2:9" x14ac:dyDescent="0.2">
      <c r="B32" s="76"/>
      <c r="C32" s="68"/>
      <c r="D32" s="6" t="s">
        <v>4</v>
      </c>
      <c r="E32" s="13">
        <v>775</v>
      </c>
      <c r="F32" s="14"/>
      <c r="G32" s="13">
        <v>707</v>
      </c>
      <c r="H32" s="14"/>
      <c r="I32" s="13">
        <f>E32+G32</f>
        <v>1482</v>
      </c>
    </row>
    <row r="33" spans="2:9" x14ac:dyDescent="0.2">
      <c r="B33" s="76"/>
      <c r="C33" s="68"/>
      <c r="D33" s="6" t="s">
        <v>5</v>
      </c>
      <c r="E33" s="13">
        <v>713</v>
      </c>
      <c r="F33" s="14"/>
      <c r="G33" s="13">
        <v>674</v>
      </c>
      <c r="H33" s="14"/>
      <c r="I33" s="13">
        <f>E33+G33</f>
        <v>1387</v>
      </c>
    </row>
    <row r="34" spans="2:9" x14ac:dyDescent="0.2">
      <c r="B34" s="76"/>
      <c r="C34" s="69"/>
      <c r="D34" s="28" t="s">
        <v>6</v>
      </c>
      <c r="E34" s="29">
        <f>E33/E32</f>
        <v>0.92</v>
      </c>
      <c r="F34" s="8"/>
      <c r="G34" s="29">
        <f t="shared" ref="G34:I34" si="3">G33/G32</f>
        <v>0.95332390381895338</v>
      </c>
      <c r="H34" s="8"/>
      <c r="I34" s="29">
        <f t="shared" si="3"/>
        <v>0.9358974358974359</v>
      </c>
    </row>
    <row r="35" spans="2:9" x14ac:dyDescent="0.2">
      <c r="B35" s="76"/>
      <c r="C35" s="31"/>
      <c r="D35" s="11"/>
      <c r="E35" s="18"/>
      <c r="G35" s="18"/>
      <c r="I35" s="18"/>
    </row>
    <row r="36" spans="2:9" x14ac:dyDescent="0.2">
      <c r="B36" s="76"/>
      <c r="C36" s="67" t="s">
        <v>7</v>
      </c>
      <c r="D36" s="6" t="s">
        <v>3</v>
      </c>
      <c r="E36" s="13">
        <v>470</v>
      </c>
      <c r="F36" s="14"/>
      <c r="G36" s="13">
        <v>311</v>
      </c>
      <c r="H36" s="14"/>
      <c r="I36" s="13">
        <f>E36+G36</f>
        <v>781</v>
      </c>
    </row>
    <row r="37" spans="2:9" x14ac:dyDescent="0.2">
      <c r="B37" s="76"/>
      <c r="C37" s="68"/>
      <c r="D37" s="6" t="s">
        <v>4</v>
      </c>
      <c r="E37" s="13">
        <v>465</v>
      </c>
      <c r="F37" s="14"/>
      <c r="G37" s="13">
        <v>306</v>
      </c>
      <c r="H37" s="14"/>
      <c r="I37" s="13">
        <f>E37+G37</f>
        <v>771</v>
      </c>
    </row>
    <row r="38" spans="2:9" x14ac:dyDescent="0.2">
      <c r="B38" s="76"/>
      <c r="C38" s="68"/>
      <c r="D38" s="6" t="s">
        <v>5</v>
      </c>
      <c r="E38" s="13">
        <v>422</v>
      </c>
      <c r="F38" s="14"/>
      <c r="G38" s="13">
        <v>296</v>
      </c>
      <c r="H38" s="14"/>
      <c r="I38" s="13">
        <f>E38+G38</f>
        <v>718</v>
      </c>
    </row>
    <row r="39" spans="2:9" x14ac:dyDescent="0.2">
      <c r="B39" s="76"/>
      <c r="C39" s="69"/>
      <c r="D39" s="28" t="s">
        <v>6</v>
      </c>
      <c r="E39" s="29">
        <v>0.90752688172042995</v>
      </c>
      <c r="F39" s="8"/>
      <c r="G39" s="29">
        <v>0.96732026143790895</v>
      </c>
      <c r="H39" s="8"/>
      <c r="I39" s="29">
        <f>I38/I37</f>
        <v>0.93125810635538264</v>
      </c>
    </row>
    <row r="40" spans="2:9" x14ac:dyDescent="0.2">
      <c r="B40" s="76"/>
      <c r="C40" s="31"/>
      <c r="D40" s="11"/>
      <c r="E40" s="18"/>
      <c r="G40" s="18"/>
      <c r="I40" s="18"/>
    </row>
    <row r="41" spans="2:9" x14ac:dyDescent="0.2">
      <c r="B41" s="76"/>
      <c r="C41" s="67" t="s">
        <v>8</v>
      </c>
      <c r="D41" s="6" t="s">
        <v>3</v>
      </c>
      <c r="E41" s="13">
        <v>1178</v>
      </c>
      <c r="F41" s="14"/>
      <c r="G41" s="13">
        <v>1121</v>
      </c>
      <c r="H41" s="14"/>
      <c r="I41" s="13">
        <f>E41+G41</f>
        <v>2299</v>
      </c>
    </row>
    <row r="42" spans="2:9" x14ac:dyDescent="0.2">
      <c r="B42" s="76"/>
      <c r="C42" s="68"/>
      <c r="D42" s="6" t="s">
        <v>4</v>
      </c>
      <c r="E42" s="13">
        <v>1174</v>
      </c>
      <c r="F42" s="14"/>
      <c r="G42" s="13">
        <v>1110</v>
      </c>
      <c r="H42" s="14"/>
      <c r="I42" s="13">
        <f>E42+G42</f>
        <v>2284</v>
      </c>
    </row>
    <row r="43" spans="2:9" x14ac:dyDescent="0.2">
      <c r="B43" s="76"/>
      <c r="C43" s="68"/>
      <c r="D43" s="6" t="s">
        <v>5</v>
      </c>
      <c r="E43" s="13">
        <v>1097</v>
      </c>
      <c r="F43" s="14"/>
      <c r="G43" s="30">
        <v>1036</v>
      </c>
      <c r="H43" s="14"/>
      <c r="I43" s="13">
        <f>E43+G43</f>
        <v>2133</v>
      </c>
    </row>
    <row r="44" spans="2:9" x14ac:dyDescent="0.2">
      <c r="B44" s="76"/>
      <c r="C44" s="69"/>
      <c r="D44" s="28" t="s">
        <v>6</v>
      </c>
      <c r="E44" s="29">
        <v>0.934412265758092</v>
      </c>
      <c r="F44" s="8"/>
      <c r="G44" s="29">
        <v>0.93333333333333302</v>
      </c>
      <c r="H44" s="8"/>
      <c r="I44" s="29">
        <f>I43/I42</f>
        <v>0.93388791593695275</v>
      </c>
    </row>
    <row r="45" spans="2:9" x14ac:dyDescent="0.2">
      <c r="B45" s="76"/>
      <c r="C45" s="32"/>
      <c r="D45" s="7"/>
      <c r="E45" s="18"/>
      <c r="G45" s="18"/>
      <c r="I45" s="18"/>
    </row>
    <row r="46" spans="2:9" x14ac:dyDescent="0.2">
      <c r="B46" s="76"/>
      <c r="C46" s="70" t="s">
        <v>25</v>
      </c>
      <c r="D46" s="6" t="s">
        <v>3</v>
      </c>
      <c r="E46" s="13">
        <f>E31+E36+E41</f>
        <v>2429</v>
      </c>
      <c r="F46" s="14"/>
      <c r="G46" s="13">
        <f t="shared" ref="G46" si="4">G31+G36+G41</f>
        <v>2144</v>
      </c>
      <c r="H46" s="14"/>
      <c r="I46" s="13">
        <f>E46+G46</f>
        <v>4573</v>
      </c>
    </row>
    <row r="47" spans="2:9" x14ac:dyDescent="0.2">
      <c r="B47" s="76"/>
      <c r="C47" s="68"/>
      <c r="D47" s="6" t="s">
        <v>4</v>
      </c>
      <c r="E47" s="13">
        <f t="shared" ref="E47:G48" si="5">E32+E37+E42</f>
        <v>2414</v>
      </c>
      <c r="F47" s="14"/>
      <c r="G47" s="13">
        <f t="shared" si="5"/>
        <v>2123</v>
      </c>
      <c r="H47" s="14"/>
      <c r="I47" s="13">
        <f>E47+G47</f>
        <v>4537</v>
      </c>
    </row>
    <row r="48" spans="2:9" x14ac:dyDescent="0.2">
      <c r="B48" s="76"/>
      <c r="C48" s="68"/>
      <c r="D48" s="6" t="s">
        <v>5</v>
      </c>
      <c r="E48" s="13">
        <f t="shared" si="5"/>
        <v>2232</v>
      </c>
      <c r="F48" s="14"/>
      <c r="G48" s="13">
        <f t="shared" si="5"/>
        <v>2006</v>
      </c>
      <c r="H48" s="14"/>
      <c r="I48" s="13">
        <f>E48+G48</f>
        <v>4238</v>
      </c>
    </row>
    <row r="49" spans="2:9" x14ac:dyDescent="0.2">
      <c r="B49" s="77"/>
      <c r="C49" s="69"/>
      <c r="D49" s="28" t="s">
        <v>6</v>
      </c>
      <c r="E49" s="29">
        <f>E48/E47</f>
        <v>0.92460646230323118</v>
      </c>
      <c r="F49" s="8"/>
      <c r="G49" s="29">
        <f t="shared" ref="G49:I49" si="6">G48/G47</f>
        <v>0.94488930758360812</v>
      </c>
      <c r="H49" s="8"/>
      <c r="I49" s="29">
        <f t="shared" si="6"/>
        <v>0.93409742120343842</v>
      </c>
    </row>
    <row r="53" spans="2:9" x14ac:dyDescent="0.2">
      <c r="B53" s="74" t="s">
        <v>22</v>
      </c>
      <c r="C53" s="67" t="s">
        <v>2</v>
      </c>
      <c r="D53" s="6" t="s">
        <v>3</v>
      </c>
      <c r="E53" s="13">
        <v>311</v>
      </c>
      <c r="F53" s="14"/>
      <c r="G53" s="13">
        <v>223</v>
      </c>
      <c r="H53" s="14"/>
      <c r="I53" s="13">
        <f>E53+G53</f>
        <v>534</v>
      </c>
    </row>
    <row r="54" spans="2:9" x14ac:dyDescent="0.2">
      <c r="B54" s="74"/>
      <c r="C54" s="68"/>
      <c r="D54" s="6" t="s">
        <v>4</v>
      </c>
      <c r="E54" s="13">
        <v>309</v>
      </c>
      <c r="F54" s="14"/>
      <c r="G54" s="13">
        <v>221</v>
      </c>
      <c r="H54" s="14"/>
      <c r="I54" s="13">
        <f>E54+G54</f>
        <v>530</v>
      </c>
    </row>
    <row r="55" spans="2:9" x14ac:dyDescent="0.2">
      <c r="B55" s="74"/>
      <c r="C55" s="68"/>
      <c r="D55" s="6" t="s">
        <v>5</v>
      </c>
      <c r="E55" s="13">
        <v>284</v>
      </c>
      <c r="F55" s="14"/>
      <c r="G55" s="13">
        <v>209</v>
      </c>
      <c r="H55" s="14"/>
      <c r="I55" s="13">
        <f>E55+G55</f>
        <v>493</v>
      </c>
    </row>
    <row r="56" spans="2:9" x14ac:dyDescent="0.2">
      <c r="B56" s="74"/>
      <c r="C56" s="69"/>
      <c r="D56" s="28" t="s">
        <v>6</v>
      </c>
      <c r="E56" s="29">
        <v>0.91909385113268605</v>
      </c>
      <c r="F56" s="8"/>
      <c r="G56" s="29">
        <v>0.91909385113268605</v>
      </c>
      <c r="H56" s="8"/>
      <c r="I56" s="29">
        <v>0.91909385113268605</v>
      </c>
    </row>
    <row r="57" spans="2:9" x14ac:dyDescent="0.2">
      <c r="B57" s="74"/>
      <c r="C57" s="31"/>
      <c r="D57" s="11"/>
      <c r="E57" s="19"/>
      <c r="F57" s="20"/>
      <c r="G57" s="19"/>
      <c r="H57" s="20"/>
      <c r="I57" s="19"/>
    </row>
    <row r="58" spans="2:9" x14ac:dyDescent="0.2">
      <c r="B58" s="74"/>
      <c r="C58" s="67" t="s">
        <v>7</v>
      </c>
      <c r="D58" s="6" t="s">
        <v>3</v>
      </c>
      <c r="E58" s="13">
        <v>177</v>
      </c>
      <c r="F58" s="14"/>
      <c r="G58" s="13">
        <v>59</v>
      </c>
      <c r="H58" s="14"/>
      <c r="I58" s="13">
        <f>E58+G58</f>
        <v>236</v>
      </c>
    </row>
    <row r="59" spans="2:9" x14ac:dyDescent="0.2">
      <c r="B59" s="74"/>
      <c r="C59" s="68"/>
      <c r="D59" s="6" t="s">
        <v>4</v>
      </c>
      <c r="E59" s="13">
        <v>174</v>
      </c>
      <c r="F59" s="14"/>
      <c r="G59" s="13">
        <v>59</v>
      </c>
      <c r="H59" s="14"/>
      <c r="I59" s="13">
        <f>E59+G59</f>
        <v>233</v>
      </c>
    </row>
    <row r="60" spans="2:9" x14ac:dyDescent="0.2">
      <c r="B60" s="74"/>
      <c r="C60" s="68"/>
      <c r="D60" s="6" t="s">
        <v>5</v>
      </c>
      <c r="E60" s="13">
        <v>153</v>
      </c>
      <c r="F60" s="14"/>
      <c r="G60" s="13">
        <v>57</v>
      </c>
      <c r="H60" s="14"/>
      <c r="I60" s="13">
        <f>E60+G60</f>
        <v>210</v>
      </c>
    </row>
    <row r="61" spans="2:9" x14ac:dyDescent="0.2">
      <c r="B61" s="74"/>
      <c r="C61" s="69"/>
      <c r="D61" s="28" t="s">
        <v>6</v>
      </c>
      <c r="E61" s="29">
        <v>0.87931034482758597</v>
      </c>
      <c r="F61" s="8"/>
      <c r="G61" s="29">
        <v>0.87931034482758597</v>
      </c>
      <c r="H61" s="8"/>
      <c r="I61" s="29">
        <v>0.87931034482758597</v>
      </c>
    </row>
    <row r="62" spans="2:9" x14ac:dyDescent="0.2">
      <c r="B62" s="74"/>
      <c r="C62" s="31"/>
      <c r="D62" s="11"/>
      <c r="E62" s="18"/>
      <c r="G62" s="18"/>
      <c r="I62" s="18"/>
    </row>
    <row r="63" spans="2:9" x14ac:dyDescent="0.2">
      <c r="B63" s="74"/>
      <c r="C63" s="67" t="s">
        <v>8</v>
      </c>
      <c r="D63" s="6" t="s">
        <v>3</v>
      </c>
      <c r="E63" s="13">
        <v>480</v>
      </c>
      <c r="F63" s="14"/>
      <c r="G63" s="13">
        <v>332</v>
      </c>
      <c r="H63" s="14"/>
      <c r="I63" s="13">
        <f>E63+G63</f>
        <v>812</v>
      </c>
    </row>
    <row r="64" spans="2:9" x14ac:dyDescent="0.2">
      <c r="B64" s="74"/>
      <c r="C64" s="68"/>
      <c r="D64" s="6" t="s">
        <v>4</v>
      </c>
      <c r="E64" s="13">
        <v>480</v>
      </c>
      <c r="F64" s="14"/>
      <c r="G64" s="13">
        <v>331</v>
      </c>
      <c r="H64" s="14"/>
      <c r="I64" s="13">
        <f>E64+G64</f>
        <v>811</v>
      </c>
    </row>
    <row r="65" spans="2:9" x14ac:dyDescent="0.2">
      <c r="B65" s="74"/>
      <c r="C65" s="68"/>
      <c r="D65" s="6" t="s">
        <v>5</v>
      </c>
      <c r="E65" s="13">
        <v>448</v>
      </c>
      <c r="F65" s="14"/>
      <c r="G65" s="13">
        <v>322</v>
      </c>
      <c r="H65" s="14"/>
      <c r="I65" s="13">
        <f>E65+G65</f>
        <v>770</v>
      </c>
    </row>
    <row r="66" spans="2:9" x14ac:dyDescent="0.2">
      <c r="B66" s="74"/>
      <c r="C66" s="69"/>
      <c r="D66" s="28" t="s">
        <v>6</v>
      </c>
      <c r="E66" s="29">
        <v>0.93333333333333302</v>
      </c>
      <c r="F66" s="8"/>
      <c r="G66" s="29">
        <v>0.93333333333333302</v>
      </c>
      <c r="H66" s="8"/>
      <c r="I66" s="29">
        <v>0.93333333333333302</v>
      </c>
    </row>
    <row r="67" spans="2:9" x14ac:dyDescent="0.2">
      <c r="B67" s="74"/>
      <c r="C67" s="32"/>
      <c r="D67" s="7"/>
      <c r="E67" s="18"/>
      <c r="G67" s="18"/>
      <c r="I67" s="18"/>
    </row>
    <row r="68" spans="2:9" x14ac:dyDescent="0.2">
      <c r="B68" s="74"/>
      <c r="C68" s="70" t="s">
        <v>17</v>
      </c>
      <c r="D68" s="6" t="s">
        <v>3</v>
      </c>
      <c r="E68" s="13">
        <f>E53+E58+E63</f>
        <v>968</v>
      </c>
      <c r="F68" s="14"/>
      <c r="G68" s="13">
        <f t="shared" ref="G68" si="7">G53+G58+G63</f>
        <v>614</v>
      </c>
      <c r="H68" s="14"/>
      <c r="I68" s="13">
        <f>E68+G68</f>
        <v>1582</v>
      </c>
    </row>
    <row r="69" spans="2:9" x14ac:dyDescent="0.2">
      <c r="B69" s="74"/>
      <c r="C69" s="68"/>
      <c r="D69" s="6" t="s">
        <v>4</v>
      </c>
      <c r="E69" s="13">
        <f t="shared" ref="E69:G70" si="8">E54+E59+E64</f>
        <v>963</v>
      </c>
      <c r="F69" s="14"/>
      <c r="G69" s="13">
        <f t="shared" si="8"/>
        <v>611</v>
      </c>
      <c r="H69" s="14"/>
      <c r="I69" s="13">
        <f>E69+G69</f>
        <v>1574</v>
      </c>
    </row>
    <row r="70" spans="2:9" x14ac:dyDescent="0.2">
      <c r="B70" s="74"/>
      <c r="C70" s="68"/>
      <c r="D70" s="6" t="s">
        <v>5</v>
      </c>
      <c r="E70" s="13">
        <f t="shared" si="8"/>
        <v>885</v>
      </c>
      <c r="F70" s="14"/>
      <c r="G70" s="13">
        <f t="shared" si="8"/>
        <v>588</v>
      </c>
      <c r="H70" s="14"/>
      <c r="I70" s="13">
        <f>E70+G70</f>
        <v>1473</v>
      </c>
    </row>
    <row r="71" spans="2:9" x14ac:dyDescent="0.2">
      <c r="B71" s="74"/>
      <c r="C71" s="69"/>
      <c r="D71" s="28" t="s">
        <v>6</v>
      </c>
      <c r="E71" s="29">
        <f>E70/E69</f>
        <v>0.9190031152647975</v>
      </c>
      <c r="F71" s="8"/>
      <c r="G71" s="29">
        <f t="shared" ref="G71:I71" si="9">G70/G69</f>
        <v>0.96235679214402614</v>
      </c>
      <c r="H71" s="8"/>
      <c r="I71" s="29">
        <f t="shared" si="9"/>
        <v>0.93583227445997463</v>
      </c>
    </row>
    <row r="75" spans="2:9" x14ac:dyDescent="0.2">
      <c r="B75" s="74" t="s">
        <v>23</v>
      </c>
      <c r="C75" s="67" t="s">
        <v>2</v>
      </c>
      <c r="D75" s="6" t="s">
        <v>3</v>
      </c>
      <c r="E75" s="13">
        <v>1020</v>
      </c>
      <c r="F75" s="14"/>
      <c r="G75" s="13">
        <v>156</v>
      </c>
      <c r="H75" s="14"/>
      <c r="I75" s="13">
        <f>E75+G75</f>
        <v>1176</v>
      </c>
    </row>
    <row r="76" spans="2:9" x14ac:dyDescent="0.2">
      <c r="B76" s="74"/>
      <c r="C76" s="68"/>
      <c r="D76" s="6" t="s">
        <v>4</v>
      </c>
      <c r="E76" s="13">
        <v>1017</v>
      </c>
      <c r="F76" s="14"/>
      <c r="G76" s="13">
        <v>155</v>
      </c>
      <c r="H76" s="14"/>
      <c r="I76" s="13">
        <f>E76+G76</f>
        <v>1172</v>
      </c>
    </row>
    <row r="77" spans="2:9" x14ac:dyDescent="0.2">
      <c r="B77" s="74"/>
      <c r="C77" s="68"/>
      <c r="D77" s="6" t="s">
        <v>5</v>
      </c>
      <c r="E77" s="13">
        <v>913</v>
      </c>
      <c r="F77" s="14"/>
      <c r="G77" s="13">
        <v>138</v>
      </c>
      <c r="H77" s="14"/>
      <c r="I77" s="13">
        <f>E77+G77</f>
        <v>1051</v>
      </c>
    </row>
    <row r="78" spans="2:9" x14ac:dyDescent="0.2">
      <c r="B78" s="74"/>
      <c r="C78" s="69"/>
      <c r="D78" s="28" t="s">
        <v>6</v>
      </c>
      <c r="E78" s="29">
        <v>0.89773844641101297</v>
      </c>
      <c r="F78" s="8"/>
      <c r="G78" s="29">
        <v>0.89773844641101297</v>
      </c>
      <c r="H78" s="8"/>
      <c r="I78" s="29">
        <v>0.89773844641101297</v>
      </c>
    </row>
    <row r="79" spans="2:9" x14ac:dyDescent="0.2">
      <c r="B79" s="74"/>
      <c r="C79" s="31"/>
      <c r="D79" s="11"/>
      <c r="E79" s="18"/>
      <c r="G79" s="18"/>
      <c r="I79" s="18"/>
    </row>
    <row r="80" spans="2:9" x14ac:dyDescent="0.2">
      <c r="B80" s="74"/>
      <c r="C80" s="67" t="s">
        <v>7</v>
      </c>
      <c r="D80" s="6" t="s">
        <v>3</v>
      </c>
      <c r="E80" s="13">
        <v>452</v>
      </c>
      <c r="F80" s="14"/>
      <c r="G80" s="13">
        <v>79</v>
      </c>
      <c r="H80" s="14"/>
      <c r="I80" s="13">
        <f>E80+G80</f>
        <v>531</v>
      </c>
    </row>
    <row r="81" spans="2:9" x14ac:dyDescent="0.2">
      <c r="B81" s="74"/>
      <c r="C81" s="68"/>
      <c r="D81" s="6" t="s">
        <v>4</v>
      </c>
      <c r="E81" s="13">
        <v>444</v>
      </c>
      <c r="F81" s="14"/>
      <c r="G81" s="13">
        <v>77</v>
      </c>
      <c r="H81" s="14"/>
      <c r="I81" s="13">
        <f>E81+G81</f>
        <v>521</v>
      </c>
    </row>
    <row r="82" spans="2:9" x14ac:dyDescent="0.2">
      <c r="B82" s="74"/>
      <c r="C82" s="68"/>
      <c r="D82" s="6" t="s">
        <v>5</v>
      </c>
      <c r="E82" s="13">
        <v>398</v>
      </c>
      <c r="F82" s="14"/>
      <c r="G82" s="13">
        <v>70</v>
      </c>
      <c r="H82" s="14"/>
      <c r="I82" s="13">
        <f>E82+G82</f>
        <v>468</v>
      </c>
    </row>
    <row r="83" spans="2:9" x14ac:dyDescent="0.2">
      <c r="B83" s="74"/>
      <c r="C83" s="69"/>
      <c r="D83" s="28" t="s">
        <v>6</v>
      </c>
      <c r="E83" s="29">
        <v>0.89639639639639601</v>
      </c>
      <c r="F83" s="8"/>
      <c r="G83" s="29">
        <v>0.89639639639639601</v>
      </c>
      <c r="H83" s="8"/>
      <c r="I83" s="29">
        <v>0.89639639639639601</v>
      </c>
    </row>
    <row r="84" spans="2:9" x14ac:dyDescent="0.2">
      <c r="B84" s="74"/>
      <c r="C84" s="31"/>
      <c r="D84" s="11"/>
      <c r="E84" s="18"/>
      <c r="G84" s="18"/>
      <c r="I84" s="18"/>
    </row>
    <row r="85" spans="2:9" x14ac:dyDescent="0.2">
      <c r="B85" s="74"/>
      <c r="C85" s="67" t="s">
        <v>8</v>
      </c>
      <c r="D85" s="6" t="s">
        <v>3</v>
      </c>
      <c r="E85" s="13">
        <v>1316</v>
      </c>
      <c r="F85" s="14"/>
      <c r="G85" s="13">
        <v>253</v>
      </c>
      <c r="H85" s="14"/>
      <c r="I85" s="13">
        <f>E85+G85</f>
        <v>1569</v>
      </c>
    </row>
    <row r="86" spans="2:9" x14ac:dyDescent="0.2">
      <c r="B86" s="74"/>
      <c r="C86" s="68"/>
      <c r="D86" s="6" t="s">
        <v>4</v>
      </c>
      <c r="E86" s="13">
        <v>1312</v>
      </c>
      <c r="F86" s="14"/>
      <c r="G86" s="13">
        <v>248</v>
      </c>
      <c r="H86" s="14"/>
      <c r="I86" s="13">
        <f>E86+G86</f>
        <v>1560</v>
      </c>
    </row>
    <row r="87" spans="2:9" x14ac:dyDescent="0.2">
      <c r="B87" s="74"/>
      <c r="C87" s="68"/>
      <c r="D87" s="6" t="s">
        <v>5</v>
      </c>
      <c r="E87" s="13">
        <v>1215</v>
      </c>
      <c r="F87" s="14"/>
      <c r="G87" s="13">
        <v>226</v>
      </c>
      <c r="H87" s="14"/>
      <c r="I87" s="13">
        <f>E87+G87</f>
        <v>1441</v>
      </c>
    </row>
    <row r="88" spans="2:9" x14ac:dyDescent="0.2">
      <c r="B88" s="74"/>
      <c r="C88" s="69"/>
      <c r="D88" s="28" t="s">
        <v>6</v>
      </c>
      <c r="E88" s="29">
        <v>0.926067073170732</v>
      </c>
      <c r="F88" s="8"/>
      <c r="G88" s="29">
        <v>0.926067073170732</v>
      </c>
      <c r="H88" s="8"/>
      <c r="I88" s="29">
        <v>0.926067073170732</v>
      </c>
    </row>
    <row r="89" spans="2:9" x14ac:dyDescent="0.2">
      <c r="B89" s="74"/>
      <c r="C89" s="32"/>
      <c r="D89" s="7"/>
      <c r="E89" s="18"/>
      <c r="G89" s="18"/>
      <c r="I89" s="18"/>
    </row>
    <row r="90" spans="2:9" x14ac:dyDescent="0.2">
      <c r="B90" s="74"/>
      <c r="C90" s="70" t="s">
        <v>18</v>
      </c>
      <c r="D90" s="6" t="s">
        <v>3</v>
      </c>
      <c r="E90" s="13">
        <f>E75+E80+E85</f>
        <v>2788</v>
      </c>
      <c r="F90" s="14"/>
      <c r="G90" s="13">
        <f t="shared" ref="G90" si="10">G75+G80+G85</f>
        <v>488</v>
      </c>
      <c r="H90" s="14"/>
      <c r="I90" s="13">
        <f>E90+G90</f>
        <v>3276</v>
      </c>
    </row>
    <row r="91" spans="2:9" x14ac:dyDescent="0.2">
      <c r="B91" s="74"/>
      <c r="C91" s="68"/>
      <c r="D91" s="6" t="s">
        <v>4</v>
      </c>
      <c r="E91" s="13">
        <f t="shared" ref="E91:G92" si="11">E76+E81+E86</f>
        <v>2773</v>
      </c>
      <c r="F91" s="14"/>
      <c r="G91" s="13">
        <f t="shared" si="11"/>
        <v>480</v>
      </c>
      <c r="H91" s="14"/>
      <c r="I91" s="13">
        <f>E91+G91</f>
        <v>3253</v>
      </c>
    </row>
    <row r="92" spans="2:9" x14ac:dyDescent="0.2">
      <c r="B92" s="74"/>
      <c r="C92" s="68"/>
      <c r="D92" s="6" t="s">
        <v>5</v>
      </c>
      <c r="E92" s="13">
        <f t="shared" si="11"/>
        <v>2526</v>
      </c>
      <c r="F92" s="14"/>
      <c r="G92" s="13">
        <f t="shared" si="11"/>
        <v>434</v>
      </c>
      <c r="H92" s="14"/>
      <c r="I92" s="13">
        <f>E92+G92</f>
        <v>2960</v>
      </c>
    </row>
    <row r="93" spans="2:9" x14ac:dyDescent="0.2">
      <c r="B93" s="74"/>
      <c r="C93" s="69"/>
      <c r="D93" s="28" t="s">
        <v>6</v>
      </c>
      <c r="E93" s="29">
        <f>E92/E91</f>
        <v>0.91092679408582766</v>
      </c>
      <c r="F93" s="8"/>
      <c r="G93" s="29">
        <f t="shared" ref="G93:I93" si="12">G92/G91</f>
        <v>0.90416666666666667</v>
      </c>
      <c r="H93" s="8"/>
      <c r="I93" s="29">
        <f t="shared" si="12"/>
        <v>0.90992929603442974</v>
      </c>
    </row>
    <row r="94" spans="2:9" s="33" customFormat="1" x14ac:dyDescent="0.2">
      <c r="B94" s="45"/>
      <c r="C94" s="45"/>
      <c r="D94" s="46"/>
      <c r="E94" s="46"/>
      <c r="F94" s="47"/>
      <c r="G94" s="46"/>
      <c r="H94" s="47"/>
      <c r="I94" s="46"/>
    </row>
    <row r="97" spans="2:9" x14ac:dyDescent="0.2">
      <c r="B97" s="74" t="s">
        <v>24</v>
      </c>
      <c r="C97" s="67" t="s">
        <v>2</v>
      </c>
      <c r="D97" s="6" t="s">
        <v>3</v>
      </c>
      <c r="E97" s="13">
        <v>589</v>
      </c>
      <c r="F97" s="14"/>
      <c r="G97" s="13">
        <v>599</v>
      </c>
      <c r="H97" s="14"/>
      <c r="I97" s="13">
        <f>E97+G97</f>
        <v>1188</v>
      </c>
    </row>
    <row r="98" spans="2:9" x14ac:dyDescent="0.2">
      <c r="B98" s="74"/>
      <c r="C98" s="68"/>
      <c r="D98" s="6" t="s">
        <v>4</v>
      </c>
      <c r="E98" s="13">
        <v>585</v>
      </c>
      <c r="F98" s="14"/>
      <c r="G98" s="13">
        <v>596</v>
      </c>
      <c r="H98" s="14"/>
      <c r="I98" s="13">
        <f>E98+G98</f>
        <v>1181</v>
      </c>
    </row>
    <row r="99" spans="2:9" x14ac:dyDescent="0.2">
      <c r="B99" s="74"/>
      <c r="C99" s="68"/>
      <c r="D99" s="6" t="s">
        <v>5</v>
      </c>
      <c r="E99" s="13">
        <v>547</v>
      </c>
      <c r="F99" s="14"/>
      <c r="G99" s="13">
        <v>573</v>
      </c>
      <c r="H99" s="14"/>
      <c r="I99" s="13">
        <f>E99+G99</f>
        <v>1120</v>
      </c>
    </row>
    <row r="100" spans="2:9" x14ac:dyDescent="0.2">
      <c r="B100" s="74"/>
      <c r="C100" s="69"/>
      <c r="D100" s="28" t="s">
        <v>6</v>
      </c>
      <c r="E100" s="29">
        <v>0.93504273504273505</v>
      </c>
      <c r="F100" s="8"/>
      <c r="G100" s="29">
        <v>0.93504273504273505</v>
      </c>
      <c r="H100" s="8"/>
      <c r="I100" s="29">
        <v>0.93504273504273505</v>
      </c>
    </row>
    <row r="101" spans="2:9" x14ac:dyDescent="0.2">
      <c r="B101" s="74"/>
      <c r="C101" s="31"/>
      <c r="D101" s="11"/>
      <c r="E101" s="18"/>
      <c r="G101" s="18"/>
      <c r="I101" s="18"/>
    </row>
    <row r="102" spans="2:9" x14ac:dyDescent="0.2">
      <c r="B102" s="74"/>
      <c r="C102" s="67" t="s">
        <v>7</v>
      </c>
      <c r="D102" s="6" t="s">
        <v>3</v>
      </c>
      <c r="E102" s="13">
        <v>380</v>
      </c>
      <c r="F102" s="14"/>
      <c r="G102" s="13">
        <v>265</v>
      </c>
      <c r="H102" s="14"/>
      <c r="I102" s="13">
        <f>E102+G102</f>
        <v>645</v>
      </c>
    </row>
    <row r="103" spans="2:9" x14ac:dyDescent="0.2">
      <c r="B103" s="74"/>
      <c r="C103" s="68"/>
      <c r="D103" s="6" t="s">
        <v>4</v>
      </c>
      <c r="E103" s="13">
        <v>372</v>
      </c>
      <c r="F103" s="14"/>
      <c r="G103" s="13">
        <v>262</v>
      </c>
      <c r="H103" s="14"/>
      <c r="I103" s="13">
        <f>E103+G103</f>
        <v>634</v>
      </c>
    </row>
    <row r="104" spans="2:9" x14ac:dyDescent="0.2">
      <c r="B104" s="74"/>
      <c r="C104" s="68"/>
      <c r="D104" s="6" t="s">
        <v>5</v>
      </c>
      <c r="E104" s="13">
        <v>348</v>
      </c>
      <c r="F104" s="14"/>
      <c r="G104" s="13">
        <v>255</v>
      </c>
      <c r="H104" s="14"/>
      <c r="I104" s="13">
        <f>E104+G104</f>
        <v>603</v>
      </c>
    </row>
    <row r="105" spans="2:9" x14ac:dyDescent="0.2">
      <c r="B105" s="74"/>
      <c r="C105" s="69"/>
      <c r="D105" s="28" t="s">
        <v>6</v>
      </c>
      <c r="E105" s="29">
        <v>0.93548387096774199</v>
      </c>
      <c r="F105" s="8"/>
      <c r="G105" s="29">
        <v>0.93548387096774199</v>
      </c>
      <c r="H105" s="8"/>
      <c r="I105" s="29">
        <v>0.93548387096774199</v>
      </c>
    </row>
    <row r="106" spans="2:9" x14ac:dyDescent="0.2">
      <c r="B106" s="74"/>
      <c r="C106" s="31"/>
      <c r="D106" s="11"/>
      <c r="E106" s="18"/>
      <c r="G106" s="18"/>
      <c r="I106" s="18"/>
    </row>
    <row r="107" spans="2:9" x14ac:dyDescent="0.2">
      <c r="B107" s="74"/>
      <c r="C107" s="67" t="s">
        <v>8</v>
      </c>
      <c r="D107" s="6" t="s">
        <v>3</v>
      </c>
      <c r="E107" s="13">
        <v>809</v>
      </c>
      <c r="F107" s="14"/>
      <c r="G107" s="13">
        <v>978</v>
      </c>
      <c r="H107" s="14"/>
      <c r="I107" s="13">
        <f>E107+G107</f>
        <v>1787</v>
      </c>
    </row>
    <row r="108" spans="2:9" x14ac:dyDescent="0.2">
      <c r="B108" s="74"/>
      <c r="C108" s="68"/>
      <c r="D108" s="6" t="s">
        <v>4</v>
      </c>
      <c r="E108" s="13">
        <v>807</v>
      </c>
      <c r="F108" s="14"/>
      <c r="G108" s="13">
        <v>975</v>
      </c>
      <c r="H108" s="14"/>
      <c r="I108" s="13">
        <f>E108+G108</f>
        <v>1782</v>
      </c>
    </row>
    <row r="109" spans="2:9" x14ac:dyDescent="0.2">
      <c r="B109" s="74"/>
      <c r="C109" s="68"/>
      <c r="D109" s="6" t="s">
        <v>5</v>
      </c>
      <c r="E109" s="13">
        <v>740</v>
      </c>
      <c r="F109" s="14"/>
      <c r="G109" s="13">
        <v>931</v>
      </c>
      <c r="H109" s="14"/>
      <c r="I109" s="13">
        <f>E109+G109</f>
        <v>1671</v>
      </c>
    </row>
    <row r="110" spans="2:9" x14ac:dyDescent="0.2">
      <c r="B110" s="74"/>
      <c r="C110" s="69"/>
      <c r="D110" s="28" t="s">
        <v>6</v>
      </c>
      <c r="E110" s="29">
        <v>0.91697645600991295</v>
      </c>
      <c r="F110" s="8"/>
      <c r="G110" s="29">
        <v>0.91697645600991295</v>
      </c>
      <c r="H110" s="8"/>
      <c r="I110" s="29">
        <v>0.91697645600991295</v>
      </c>
    </row>
    <row r="111" spans="2:9" x14ac:dyDescent="0.2">
      <c r="B111" s="74"/>
      <c r="C111" s="32"/>
      <c r="D111" s="7"/>
      <c r="E111" s="18"/>
      <c r="G111" s="18"/>
      <c r="I111" s="18"/>
    </row>
    <row r="112" spans="2:9" x14ac:dyDescent="0.2">
      <c r="B112" s="74"/>
      <c r="C112" s="70" t="s">
        <v>19</v>
      </c>
      <c r="D112" s="6" t="s">
        <v>3</v>
      </c>
      <c r="E112" s="13">
        <f>E97+E102+E107</f>
        <v>1778</v>
      </c>
      <c r="F112" s="14"/>
      <c r="G112" s="13">
        <f t="shared" ref="G112" si="13">G97+G102+G107</f>
        <v>1842</v>
      </c>
      <c r="H112" s="14"/>
      <c r="I112" s="13">
        <f>E112+G112</f>
        <v>3620</v>
      </c>
    </row>
    <row r="113" spans="2:9" x14ac:dyDescent="0.2">
      <c r="B113" s="74"/>
      <c r="C113" s="68"/>
      <c r="D113" s="6" t="s">
        <v>4</v>
      </c>
      <c r="E113" s="13">
        <f t="shared" ref="E113:G114" si="14">E98+E103+E108</f>
        <v>1764</v>
      </c>
      <c r="F113" s="14"/>
      <c r="G113" s="13">
        <f t="shared" si="14"/>
        <v>1833</v>
      </c>
      <c r="H113" s="14"/>
      <c r="I113" s="13">
        <f>E113+G113</f>
        <v>3597</v>
      </c>
    </row>
    <row r="114" spans="2:9" x14ac:dyDescent="0.2">
      <c r="B114" s="74"/>
      <c r="C114" s="68"/>
      <c r="D114" s="6" t="s">
        <v>5</v>
      </c>
      <c r="E114" s="13">
        <f t="shared" si="14"/>
        <v>1635</v>
      </c>
      <c r="F114" s="14"/>
      <c r="G114" s="13">
        <f t="shared" si="14"/>
        <v>1759</v>
      </c>
      <c r="H114" s="14"/>
      <c r="I114" s="13">
        <f>E114+G114</f>
        <v>3394</v>
      </c>
    </row>
    <row r="115" spans="2:9" x14ac:dyDescent="0.2">
      <c r="B115" s="74"/>
      <c r="C115" s="69"/>
      <c r="D115" s="28" t="s">
        <v>6</v>
      </c>
      <c r="E115" s="29">
        <f>E114/E113</f>
        <v>0.9268707482993197</v>
      </c>
      <c r="F115" s="8"/>
      <c r="G115" s="29">
        <f t="shared" ref="G115:I115" si="15">G114/G113</f>
        <v>0.95962902345881074</v>
      </c>
      <c r="H115" s="8"/>
      <c r="I115" s="29">
        <f t="shared" si="15"/>
        <v>0.94356408117876012</v>
      </c>
    </row>
    <row r="118" spans="2:9" x14ac:dyDescent="0.2">
      <c r="B118" s="59" t="s">
        <v>12</v>
      </c>
      <c r="C118" s="71" t="s">
        <v>15</v>
      </c>
      <c r="D118" s="4" t="s">
        <v>3</v>
      </c>
      <c r="E118" s="13">
        <f>E24+E46+E68+E90+E112</f>
        <v>13380</v>
      </c>
      <c r="F118" s="14"/>
      <c r="G118" s="13">
        <f>G24+G46+G68+G90+G112</f>
        <v>8544</v>
      </c>
      <c r="H118" s="14"/>
      <c r="I118" s="13">
        <f>I24+I46+I68+I90+I112</f>
        <v>21924</v>
      </c>
    </row>
    <row r="119" spans="2:9" x14ac:dyDescent="0.2">
      <c r="B119" s="59"/>
      <c r="C119" s="72"/>
      <c r="D119" s="4" t="s">
        <v>4</v>
      </c>
      <c r="E119" s="13">
        <f>E25+E47+E69+E91+E113</f>
        <v>13292</v>
      </c>
      <c r="F119" s="14"/>
      <c r="G119" s="13">
        <f>G25+G47+G69+G91+G113</f>
        <v>8451</v>
      </c>
      <c r="H119" s="14"/>
      <c r="I119" s="13">
        <f>I25+I47+I69+I91+I113</f>
        <v>21743</v>
      </c>
    </row>
    <row r="120" spans="2:9" x14ac:dyDescent="0.2">
      <c r="B120" s="59"/>
      <c r="C120" s="72"/>
      <c r="D120" s="4" t="s">
        <v>5</v>
      </c>
      <c r="E120" s="13">
        <f>E26+E48+E70+E92+E114</f>
        <v>12252</v>
      </c>
      <c r="F120" s="14"/>
      <c r="G120" s="13">
        <f>G26+G48+G70+G92+G114</f>
        <v>8033</v>
      </c>
      <c r="H120" s="14"/>
      <c r="I120" s="13">
        <f>I26+I48+I70+I92+I114</f>
        <v>20285</v>
      </c>
    </row>
    <row r="121" spans="2:9" x14ac:dyDescent="0.2">
      <c r="B121" s="59"/>
      <c r="C121" s="73"/>
      <c r="D121" s="27" t="s">
        <v>6</v>
      </c>
      <c r="E121" s="27">
        <f>E120/E119</f>
        <v>0.92175744808907611</v>
      </c>
      <c r="F121" s="8"/>
      <c r="G121" s="27">
        <f t="shared" ref="G121:I121" si="16">G120/G119</f>
        <v>0.95053839782274285</v>
      </c>
      <c r="H121" s="8"/>
      <c r="I121" s="27">
        <f t="shared" si="16"/>
        <v>0.93294393597939562</v>
      </c>
    </row>
    <row r="123" spans="2:9" x14ac:dyDescent="0.2">
      <c r="B123" s="2" t="s">
        <v>29</v>
      </c>
    </row>
    <row r="124" spans="2:9" x14ac:dyDescent="0.2">
      <c r="B124" s="2" t="s">
        <v>30</v>
      </c>
    </row>
  </sheetData>
  <mergeCells count="29">
    <mergeCell ref="C7:D7"/>
    <mergeCell ref="C9:C12"/>
    <mergeCell ref="C14:C17"/>
    <mergeCell ref="C19:C22"/>
    <mergeCell ref="C24:C27"/>
    <mergeCell ref="C58:C61"/>
    <mergeCell ref="C63:C66"/>
    <mergeCell ref="C68:C71"/>
    <mergeCell ref="C31:C34"/>
    <mergeCell ref="C36:C39"/>
    <mergeCell ref="C41:C44"/>
    <mergeCell ref="C46:C49"/>
    <mergeCell ref="C53:C56"/>
    <mergeCell ref="B2:I3"/>
    <mergeCell ref="C107:C110"/>
    <mergeCell ref="C112:C115"/>
    <mergeCell ref="C118:C121"/>
    <mergeCell ref="B9:B27"/>
    <mergeCell ref="B31:B49"/>
    <mergeCell ref="B53:B71"/>
    <mergeCell ref="B75:B93"/>
    <mergeCell ref="B97:B115"/>
    <mergeCell ref="B118:B121"/>
    <mergeCell ref="C75:C78"/>
    <mergeCell ref="C80:C83"/>
    <mergeCell ref="C85:C88"/>
    <mergeCell ref="C90:C93"/>
    <mergeCell ref="C97:C100"/>
    <mergeCell ref="C102:C105"/>
  </mergeCells>
  <pageMargins left="0.70866141732283472" right="0.70866141732283472" top="0.74803149606299213" bottom="0.74803149606299213" header="0.31496062992125984" footer="0.31496062992125984"/>
  <pageSetup paperSize="9" fitToHeight="0" orientation="landscape" cellComments="atEnd" r:id="rId1"/>
  <headerFooter>
    <oddHeader>&amp;RRECTORAT DE NANTES
SEPP</oddHeader>
    <oddFooter>&amp;C&amp;P/&amp;N&amp;L&amp;G&amp;R&amp;D</oddFooter>
  </headerFooter>
  <rowBreaks count="4" manualBreakCount="4">
    <brk id="27" max="16383" man="1"/>
    <brk id="50" max="16383" man="1"/>
    <brk id="72" max="16383" man="1"/>
    <brk id="9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Taux de réussite FRANCE</vt:lpstr>
      <vt:lpstr>Taux de réussite ACADEMIE</vt:lpstr>
      <vt:lpstr>Taux de réussite DEPARTEMENTS</vt:lpstr>
      <vt:lpstr>'Taux de réussite DEPARTEMENTS'!Impression_des_titres</vt:lpstr>
    </vt:vector>
  </TitlesOfParts>
  <Company>rectorat de nantes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rectorat</dc:creator>
  <cp:lastModifiedBy>rectorat</cp:lastModifiedBy>
  <cp:lastPrinted>2020-06-25T08:00:07Z</cp:lastPrinted>
  <dcterms:created xsi:type="dcterms:W3CDTF">2020-06-25T07:03:23Z</dcterms:created>
  <dcterms:modified xsi:type="dcterms:W3CDTF">2020-10-05T09:45:05Z</dcterms:modified>
</cp:coreProperties>
</file>