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J:\Etudes - Publications\Collections statistiques\Tableaux\06_Les élèves en situation de handicap\BCP_données_années scolaire 2023-2024\"/>
    </mc:Choice>
  </mc:AlternateContent>
  <xr:revisionPtr revIDLastSave="0" documentId="13_ncr:1_{C024DEC6-7AFC-4F21-9620-FF8561E6780B}" xr6:coauthVersionLast="47" xr6:coauthVersionMax="47" xr10:uidLastSave="{00000000-0000-0000-0000-000000000000}"/>
  <bookViews>
    <workbookView xWindow="28680" yWindow="-120" windowWidth="29040" windowHeight="15720" activeTab="5" xr2:uid="{00000000-000D-0000-FFFF-FFFF00000000}"/>
  </bookViews>
  <sheets>
    <sheet name="Par types de scolarisations" sheetId="2" r:id="rId1"/>
    <sheet name="durée scolarisation" sheetId="5" r:id="rId2"/>
    <sheet name="Répartition par âge" sheetId="4" r:id="rId3"/>
    <sheet name="par type de troubles" sheetId="3" r:id="rId4"/>
    <sheet name="Formations" sheetId="7" r:id="rId5"/>
    <sheet name="Accompagnement" sheetId="10" r:id="rId6"/>
    <sheet name="Définitions" sheetId="9"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10" l="1"/>
  <c r="F29" i="10"/>
  <c r="E29" i="10"/>
  <c r="D29" i="10"/>
  <c r="C29" i="10"/>
  <c r="B29" i="10"/>
  <c r="G27" i="10"/>
  <c r="G26" i="10"/>
  <c r="G25" i="10"/>
  <c r="F20" i="10"/>
  <c r="E20" i="10"/>
  <c r="D20" i="10"/>
  <c r="C20" i="10"/>
  <c r="B20" i="10"/>
  <c r="G19" i="10"/>
  <c r="G18" i="10"/>
  <c r="G17" i="10"/>
  <c r="G16" i="10"/>
  <c r="F10" i="10"/>
  <c r="E10" i="10"/>
  <c r="D10" i="10"/>
  <c r="C10" i="10"/>
  <c r="B10" i="10"/>
  <c r="G9" i="10"/>
  <c r="F8" i="10"/>
  <c r="E8" i="10"/>
  <c r="D8" i="10"/>
  <c r="C8" i="10"/>
  <c r="B8" i="10"/>
  <c r="F7" i="10"/>
  <c r="E7" i="10"/>
  <c r="D7" i="10"/>
  <c r="C7" i="10"/>
  <c r="B7" i="10"/>
  <c r="F6" i="10"/>
  <c r="E6" i="10"/>
  <c r="D6" i="10"/>
  <c r="C6" i="10"/>
  <c r="B6" i="10"/>
  <c r="G20" i="10" l="1"/>
  <c r="E11" i="10"/>
  <c r="G8" i="10"/>
  <c r="D11" i="10"/>
  <c r="G10" i="10"/>
  <c r="G29" i="10"/>
  <c r="F11" i="10"/>
  <c r="G7" i="10"/>
  <c r="I29" i="10"/>
  <c r="B11" i="10"/>
  <c r="C11" i="10"/>
  <c r="G6" i="10"/>
  <c r="G11" i="10" l="1"/>
  <c r="K14" i="3"/>
  <c r="K18" i="5"/>
  <c r="K9" i="5"/>
  <c r="K28" i="2"/>
  <c r="K7" i="2" s="1"/>
  <c r="K18" i="2"/>
  <c r="K6" i="2" s="1"/>
  <c r="K9" i="2" s="1"/>
  <c r="C14" i="7" l="1"/>
  <c r="D14" i="7"/>
  <c r="E14" i="7"/>
  <c r="F14" i="7"/>
  <c r="B14" i="7"/>
  <c r="G9" i="7"/>
  <c r="G10" i="7"/>
  <c r="G14" i="7" s="1"/>
  <c r="G11" i="7"/>
  <c r="G12" i="7"/>
  <c r="G13" i="7"/>
  <c r="G8" i="7"/>
  <c r="I14" i="7"/>
  <c r="C18" i="2" l="1"/>
  <c r="D18" i="2"/>
  <c r="E18" i="2"/>
  <c r="F18" i="2"/>
  <c r="G18" i="2"/>
  <c r="B18" i="2"/>
  <c r="B20" i="2" s="1"/>
  <c r="C9" i="2"/>
  <c r="D9" i="2"/>
  <c r="E9" i="2"/>
  <c r="F9" i="2"/>
  <c r="B9" i="2"/>
  <c r="G8" i="2"/>
  <c r="C14" i="3"/>
  <c r="D14" i="3"/>
  <c r="E14" i="3"/>
  <c r="F14" i="3"/>
  <c r="B14" i="3"/>
  <c r="G6" i="3"/>
  <c r="G7" i="3"/>
  <c r="G8" i="3"/>
  <c r="G9" i="3"/>
  <c r="G10" i="3"/>
  <c r="G11" i="3"/>
  <c r="G12" i="3"/>
  <c r="G13" i="3"/>
  <c r="G5" i="3"/>
  <c r="G14" i="3" s="1"/>
  <c r="I14" i="3"/>
  <c r="I12" i="4"/>
  <c r="G11" i="4"/>
  <c r="C12" i="4"/>
  <c r="D12" i="4"/>
  <c r="E12" i="4"/>
  <c r="F12" i="4"/>
  <c r="B12" i="4"/>
  <c r="I9" i="5"/>
  <c r="I18" i="5"/>
  <c r="G15" i="5"/>
  <c r="G16" i="5"/>
  <c r="G17" i="5"/>
  <c r="G14" i="5"/>
  <c r="C18" i="5"/>
  <c r="D18" i="5"/>
  <c r="E18" i="5"/>
  <c r="F18" i="5"/>
  <c r="B18" i="5"/>
  <c r="G26" i="2"/>
  <c r="G27" i="2"/>
  <c r="G25" i="2"/>
  <c r="C28" i="2"/>
  <c r="D28" i="2"/>
  <c r="E28" i="2"/>
  <c r="F28" i="2"/>
  <c r="B28" i="2"/>
  <c r="I28" i="2"/>
  <c r="G15" i="2"/>
  <c r="G16" i="2"/>
  <c r="G17" i="2"/>
  <c r="G14" i="2"/>
  <c r="G6" i="2"/>
  <c r="G7" i="2"/>
  <c r="G5" i="2"/>
  <c r="G9" i="2" s="1"/>
  <c r="G28" i="2" l="1"/>
  <c r="G18" i="5"/>
  <c r="B30" i="2"/>
  <c r="C30" i="2"/>
  <c r="D30" i="2"/>
  <c r="E30" i="2"/>
  <c r="F30" i="2"/>
  <c r="I30" i="2"/>
  <c r="G7" i="4"/>
  <c r="G8" i="4"/>
  <c r="G9" i="4"/>
  <c r="G10" i="4"/>
  <c r="G6" i="4"/>
  <c r="G6" i="5"/>
  <c r="G7" i="5"/>
  <c r="G8" i="5"/>
  <c r="G5" i="5"/>
  <c r="G30" i="2" l="1"/>
  <c r="E20" i="2"/>
  <c r="F20" i="2"/>
  <c r="D20" i="2"/>
  <c r="G20" i="2"/>
  <c r="C20" i="2"/>
  <c r="K14" i="7" l="1"/>
  <c r="C9" i="5"/>
  <c r="D9" i="5"/>
  <c r="E9" i="5"/>
  <c r="F9" i="5"/>
  <c r="B9" i="5"/>
  <c r="G9" i="5" l="1"/>
  <c r="G12" i="4"/>
</calcChain>
</file>

<file path=xl/sharedStrings.xml><?xml version="1.0" encoding="utf-8"?>
<sst xmlns="http://schemas.openxmlformats.org/spreadsheetml/2006/main" count="270" uniqueCount="123">
  <si>
    <t>1er degré</t>
  </si>
  <si>
    <t>0.5 à 1 journée</t>
  </si>
  <si>
    <t>- de 8</t>
  </si>
  <si>
    <t>9-10 ans</t>
  </si>
  <si>
    <t>11-12 ans</t>
  </si>
  <si>
    <t>13-14 ans</t>
  </si>
  <si>
    <t>+ de 15 ans</t>
  </si>
  <si>
    <t>1,5 à 2 jours.</t>
  </si>
  <si>
    <t>temps complet</t>
  </si>
  <si>
    <t>Milieu ord 1D</t>
  </si>
  <si>
    <t>ULIS</t>
  </si>
  <si>
    <t>Milieu ord 2D</t>
  </si>
  <si>
    <t>Collège</t>
  </si>
  <si>
    <t>SEGPA</t>
  </si>
  <si>
    <t>Formations GT</t>
  </si>
  <si>
    <t>Formations Pro</t>
  </si>
  <si>
    <t>Indéterminé+</t>
  </si>
  <si>
    <t>044</t>
  </si>
  <si>
    <t>049</t>
  </si>
  <si>
    <t>053</t>
  </si>
  <si>
    <t>072</t>
  </si>
  <si>
    <t>085</t>
  </si>
  <si>
    <t>Milieu Ordinaire 1er degré</t>
  </si>
  <si>
    <t>Milieu ordinaire 2nd degré</t>
  </si>
  <si>
    <t>Etablissements de soins et médico-sociaux (ESMS)</t>
  </si>
  <si>
    <t>Total général</t>
  </si>
  <si>
    <t>Tous types de scolarisations</t>
  </si>
  <si>
    <t>classe ordinaire</t>
  </si>
  <si>
    <t>% d'élèves en classe Ordinaire</t>
  </si>
  <si>
    <t>Milieu Ordinaire</t>
  </si>
  <si>
    <t>Scolarisation Individuelle</t>
  </si>
  <si>
    <t>Scolarisation dans une classe ordinaire au sein d'une école ou d'un établissement scolaire du 2nd degré.</t>
  </si>
  <si>
    <t xml:space="preserve">Scolarisation Collective </t>
  </si>
  <si>
    <t>Lorsque l’exigence d’une scolarité dans une classe ordinaire est incompatible avec la situation ou l’état de santé du jeune, il peut être scolarisé dans une unité localisée pour l’inclusion scolaire (ULIS)</t>
  </si>
  <si>
    <t>Encadré par un enseignant spécialisé,l'élève y reçoit un enseignement adapté à ses besoins spécifiques et correspondant aux objectifs de son projet personnalisé de scolarisation</t>
  </si>
  <si>
    <t>Milieu Spécialisé</t>
  </si>
  <si>
    <t>Définitions : Repères et références statistiques</t>
  </si>
  <si>
    <r>
      <rPr>
        <b/>
        <sz val="10"/>
        <color rgb="FF000000"/>
        <rFont val="Calibri"/>
        <family val="2"/>
        <scheme val="minor"/>
      </rPr>
      <t>Les troubles intellectuels ou cognitifs</t>
    </r>
    <r>
      <rPr>
        <sz val="10"/>
        <color rgb="FF000000"/>
        <rFont val="Calibri"/>
        <family val="2"/>
        <scheme val="minor"/>
      </rPr>
      <t xml:space="preserve"> concernent les déficiences intellectuelles</t>
    </r>
  </si>
  <si>
    <r>
      <rPr>
        <b/>
        <sz val="10"/>
        <color rgb="FF000000"/>
        <rFont val="Calibri"/>
        <family val="2"/>
        <scheme val="minor"/>
      </rPr>
      <t>Les troubles psychiques</t>
    </r>
    <r>
      <rPr>
        <sz val="10"/>
        <color rgb="FF000000"/>
        <rFont val="Calibri"/>
        <family val="2"/>
        <scheme val="minor"/>
      </rPr>
      <t xml:space="preserve"> recouvrent les troubles de la personnalité, les troubles du comportement</t>
    </r>
  </si>
  <si>
    <r>
      <rPr>
        <b/>
        <sz val="10"/>
        <color rgb="FF000000"/>
        <rFont val="Calibri"/>
        <family val="2"/>
        <scheme val="minor"/>
      </rPr>
      <t>Les troubles du langage ou de la parole</t>
    </r>
    <r>
      <rPr>
        <sz val="10"/>
        <color rgb="FF000000"/>
        <rFont val="Calibri"/>
        <family val="2"/>
        <scheme val="minor"/>
      </rPr>
      <t xml:space="preserve"> ont remplacé les troubles spécifiques des apprentissages et comprennent la dyslexie, la dysphasie, etc.-</t>
    </r>
  </si>
  <si>
    <r>
      <rPr>
        <b/>
        <sz val="10"/>
        <color rgb="FF000000"/>
        <rFont val="Calibri"/>
        <family val="2"/>
        <scheme val="minor"/>
      </rPr>
      <t>Les troubles auditifs</t>
    </r>
    <r>
      <rPr>
        <sz val="10"/>
        <color rgb="FF000000"/>
        <rFont val="Calibri"/>
        <family val="2"/>
        <scheme val="minor"/>
      </rPr>
      <t xml:space="preserve"> concernent non seulement l’oreille,mais aussi ses structures annexes et leurs fonctions.</t>
    </r>
  </si>
  <si>
    <t>La subdivision la plus importante des déficiences auditives concerne les déficiences de la fonction de l’ouïe.-</t>
  </si>
  <si>
    <r>
      <rPr>
        <b/>
        <sz val="10"/>
        <color rgb="FF000000"/>
        <rFont val="Calibri"/>
        <family val="2"/>
        <scheme val="minor"/>
      </rPr>
      <t xml:space="preserve"> Les troubles visuels</t>
    </r>
    <r>
      <rPr>
        <sz val="10"/>
        <color rgb="FF000000"/>
        <rFont val="Calibri"/>
        <family val="2"/>
        <scheme val="minor"/>
      </rPr>
      <t xml:space="preserve"> regroupent les cécités, les autres déficiences de l’acuité visuelle ainsi que les troubles de la vision (champ visuel, couleur, poursuite oculaire)</t>
    </r>
  </si>
  <si>
    <r>
      <rPr>
        <b/>
        <sz val="10"/>
        <color rgb="FF000000"/>
        <rFont val="Calibri"/>
        <family val="2"/>
        <scheme val="minor"/>
      </rPr>
      <t xml:space="preserve"> Les troubles moteurs</t>
    </r>
    <r>
      <rPr>
        <sz val="10"/>
        <color rgb="FF000000"/>
        <rFont val="Calibri"/>
        <family val="2"/>
        <scheme val="minor"/>
      </rPr>
      <t xml:space="preserve"> sont une limitation plus ou moins grave de la faculté de se mouvoir ; ils peuvent être d’origine cérébrale, spinale, ostéo-articulaire ou musculaire. Les dyspraxies doivent y être répertoriées</t>
    </r>
  </si>
  <si>
    <t>Plusieurs troubles associés : association de Plusieurs déficiences de même importance.</t>
  </si>
  <si>
    <t>Les troubles intellectuels ou cognitifs</t>
  </si>
  <si>
    <t>Les troubles psychiques</t>
  </si>
  <si>
    <t>Les troubles du langage ou de la parole</t>
  </si>
  <si>
    <t>Les troubles moteurs</t>
  </si>
  <si>
    <t>Autres troubles</t>
  </si>
  <si>
    <t>Les troubles viscéraux</t>
  </si>
  <si>
    <t>Les troubles auditifs</t>
  </si>
  <si>
    <t>Les troubles visuels</t>
  </si>
  <si>
    <t>Plusieurs troubles associés</t>
  </si>
  <si>
    <t>Milieu Ordinaire 1er  et 2n degré</t>
  </si>
  <si>
    <t xml:space="preserve">Total </t>
  </si>
  <si>
    <t>Type de scolarisation : milieu ordinaire 2D</t>
  </si>
  <si>
    <t>1er Degré</t>
  </si>
  <si>
    <t>Formations en écoles Primaire et écoles élementaires</t>
  </si>
  <si>
    <t>Formations en Collèges</t>
  </si>
  <si>
    <t>Outre les classes de la sixième à la troisième,elles comprennent les dispositifs relais,les dispositifs d'initiations aux métiers en alternance</t>
  </si>
  <si>
    <t>Formations en SEGPA</t>
  </si>
  <si>
    <t xml:space="preserve">Sections d'enseignement général et professionnel adapté sont aussi hébergées dans les collèges </t>
  </si>
  <si>
    <t>Formations générales et technologiques en lycée, classes de seconde, première et terminale préparant au baccalauréat général, au baccalauréat technologique et au brevet de technicien.</t>
  </si>
  <si>
    <t>Formations professionnelles au lycées, classes de seconde, premiere et terminales préparant au baccalauréat professionnel .Classes préparant au CAP, BMA</t>
  </si>
  <si>
    <t>Autre Formations Pro</t>
  </si>
  <si>
    <t>Autres formations professionnelles de niveaux IV et V.</t>
  </si>
  <si>
    <t xml:space="preserve">A noter </t>
  </si>
  <si>
    <t>Les effectifs des classes préparatoires aux grandes écoles (CPGE) et des sections de techniciens supérieurs (STS) dans les établissements du second degré ne sont pas comptabilisés dans cette fiche</t>
  </si>
  <si>
    <t>Il s'agit de l'aide dispensée par les personnels chargés de l'accompagnement des élèves en situation de handicap sous le contrôle des professeurs. Elle a pour vocation de favoriser l'autonomie de l'élève dans les actes de la vie quotidienne , l'accès aux activités d'apprentissage (éducatives,culturelles,sportives,artistiques ou professionnelles) et les activités de la vie sociale et relationnelle sur tous les temps et lieux scolaires et peut prendre 3 formes:</t>
  </si>
  <si>
    <t>suivi individuel d'un élève pendant l'intégralité du temps de présence de cet enfant à l'école (temps plein) , que l'enfant soit scolarité à temps complet ou partiel.Il peut se limiter à certaines périodes du temps scolaire (temps partiel)</t>
  </si>
  <si>
    <t>Aide mutualisée</t>
  </si>
  <si>
    <t>Aide apportée simultanément à plusieurs élèves ne nécessitant pas une attention soutenue et continue</t>
  </si>
  <si>
    <t>La subdivision la plus importante des déficiences auditives concerne les déficiences de la fonction de l’ouïe.</t>
  </si>
  <si>
    <r>
      <rPr>
        <b/>
        <sz val="10"/>
        <color rgb="FF000000"/>
        <rFont val="Calibri"/>
        <family val="2"/>
        <scheme val="minor"/>
      </rPr>
      <t xml:space="preserve"> Les troubles viscéraux </t>
    </r>
    <r>
      <rPr>
        <sz val="10"/>
        <color rgb="FF000000"/>
        <rFont val="Calibri"/>
        <family val="2"/>
        <scheme val="minor"/>
      </rPr>
      <t>sont des déficiences des fonctions cardio-respiratoires, digestives, hépatiques, rénales, urinaires, ou de reproduction, déficiences métaboliques, immunohématologiques, les troubles liés à une pathologie cancéreuse, toutes les maladies chroniques entraînant la mise en place d’aménagements ou l’intervention de personnels.</t>
    </r>
  </si>
  <si>
    <t>L'accompagnement du handicap</t>
  </si>
  <si>
    <t xml:space="preserve">Aide individuelle : </t>
  </si>
  <si>
    <t>Les formations</t>
  </si>
  <si>
    <t xml:space="preserve">Population concernée - Élèves handicapés scolarisés dans les établissements scolaires de France métropolitaine et des DOM relevant du MEN y compris EREA (élèves sans double compte) </t>
  </si>
  <si>
    <t>sous tutelle du ministère en charge de la Santé, ils offrent une prise en charge globale,scolaire, éducative et thérapeutique qui peut s'accompagner dans certains cas d'une insertion scolaire partielle</t>
  </si>
  <si>
    <t>Hors scolarité partagée</t>
  </si>
  <si>
    <t>Sections d'enseignement général et professionnel adapté sont aussi hébergées dans les collèges - Jeunes de la sixième à la troisième présentant des diffultés scolaires importantes - 16 élèves au maximum</t>
  </si>
  <si>
    <t>Sous tutelle du ministère en charge de la Santé, ils offrent une prise en charge globale,scolaire, éducative et thérapeutiqque qui peut s'accompagner dans certains cas d'une insertion scolaire partielle</t>
  </si>
  <si>
    <t>Principaux dispositifs de scolarisation des jeunes en situation de handicap</t>
  </si>
  <si>
    <t>Classification des principaux troubles présentés par les élèves</t>
  </si>
  <si>
    <t>Polyhandicap : Trouble mental grave associé à un trouve important de la motiricité</t>
  </si>
  <si>
    <t>dont DAR (dispositif d'autorégulation)  et UEEA (Unité d'Enseignement en Elémentaire Autisme)</t>
  </si>
  <si>
    <t>Champ : Académie de Nantes, Public + Privé - MEN</t>
  </si>
  <si>
    <t>Tous types de scolarisation</t>
  </si>
  <si>
    <t>UEEA</t>
  </si>
  <si>
    <t>Total 
ACADEMIE 2022</t>
  </si>
  <si>
    <t>DAR</t>
  </si>
  <si>
    <t>2,5 à 4 jours</t>
  </si>
  <si>
    <r>
      <t xml:space="preserve">dont </t>
    </r>
    <r>
      <rPr>
        <b/>
        <sz val="10"/>
        <rFont val="Marianne"/>
        <family val="3"/>
      </rPr>
      <t xml:space="preserve">DAR (dispositif d'autorégulation) </t>
    </r>
    <r>
      <rPr>
        <sz val="10"/>
        <rFont val="Marianne"/>
        <family val="3"/>
      </rPr>
      <t xml:space="preserve"> et </t>
    </r>
    <r>
      <rPr>
        <b/>
        <sz val="10"/>
        <rFont val="Marianne"/>
        <family val="3"/>
      </rPr>
      <t>UEEA (Unité d'Enseignement en Elémentaire Autisme)</t>
    </r>
  </si>
  <si>
    <r>
      <rPr>
        <b/>
        <sz val="10"/>
        <color rgb="FF000000"/>
        <rFont val="Marianne"/>
        <family val="3"/>
      </rPr>
      <t>Les troubles intellectuels ou cognitifs</t>
    </r>
    <r>
      <rPr>
        <sz val="10"/>
        <color rgb="FF000000"/>
        <rFont val="Marianne"/>
        <family val="3"/>
      </rPr>
      <t xml:space="preserve"> concernent les déficiences intellectuelles</t>
    </r>
  </si>
  <si>
    <r>
      <rPr>
        <b/>
        <sz val="10"/>
        <color rgb="FF000000"/>
        <rFont val="Marianne"/>
        <family val="3"/>
      </rPr>
      <t>Les troubles psychiques</t>
    </r>
    <r>
      <rPr>
        <sz val="10"/>
        <color rgb="FF000000"/>
        <rFont val="Marianne"/>
        <family val="3"/>
      </rPr>
      <t xml:space="preserve"> recouvrent les troubles de la personnalité, les troubles du comportement</t>
    </r>
  </si>
  <si>
    <r>
      <rPr>
        <b/>
        <sz val="10"/>
        <color rgb="FF000000"/>
        <rFont val="Marianne"/>
        <family val="3"/>
      </rPr>
      <t>Les troubles du langage ou de la parole</t>
    </r>
    <r>
      <rPr>
        <sz val="10"/>
        <color rgb="FF000000"/>
        <rFont val="Marianne"/>
        <family val="3"/>
      </rPr>
      <t xml:space="preserve"> ont remplacé les troubles spécifiques des apprentissages et comprennent la dyslexie, la dysphasie, etc.-</t>
    </r>
  </si>
  <si>
    <r>
      <rPr>
        <b/>
        <sz val="10"/>
        <color rgb="FF000000"/>
        <rFont val="Marianne"/>
        <family val="3"/>
      </rPr>
      <t>Les troubles auditifs</t>
    </r>
    <r>
      <rPr>
        <sz val="10"/>
        <color rgb="FF000000"/>
        <rFont val="Marianne"/>
        <family val="3"/>
      </rPr>
      <t xml:space="preserve"> concernent non seulement l’oreille,mais aussi ses structures annexes et leurs fonctions.</t>
    </r>
  </si>
  <si>
    <r>
      <rPr>
        <b/>
        <sz val="10"/>
        <color rgb="FF000000"/>
        <rFont val="Marianne"/>
        <family val="3"/>
      </rPr>
      <t xml:space="preserve"> Les troubles visuels</t>
    </r>
    <r>
      <rPr>
        <sz val="10"/>
        <color rgb="FF000000"/>
        <rFont val="Marianne"/>
        <family val="3"/>
      </rPr>
      <t xml:space="preserve"> regroupent les cécités, les autres déficiences de l’acuité visuelle ainsi que les troubles de la vision (champ visuel, couleur, poursuite oculaire)</t>
    </r>
  </si>
  <si>
    <r>
      <rPr>
        <b/>
        <sz val="10"/>
        <color rgb="FF000000"/>
        <rFont val="Marianne"/>
        <family val="3"/>
      </rPr>
      <t xml:space="preserve"> Les troubles moteurs</t>
    </r>
    <r>
      <rPr>
        <sz val="10"/>
        <color rgb="FF000000"/>
        <rFont val="Marianne"/>
        <family val="3"/>
      </rPr>
      <t xml:space="preserve"> sont une limitation plus ou moins grave de la faculté de se mouvoir ; ils peuvent être d’origine cérébrale, spinale, ostéo-articulaire ou musculaire. Les dyspraxies doivent y être répertoriées</t>
    </r>
  </si>
  <si>
    <r>
      <rPr>
        <b/>
        <sz val="10"/>
        <color rgb="FF000000"/>
        <rFont val="Marianne"/>
        <family val="3"/>
      </rPr>
      <t xml:space="preserve"> Les troubles viscéraux</t>
    </r>
    <r>
      <rPr>
        <sz val="10"/>
        <color rgb="FF000000"/>
        <rFont val="Marianne"/>
        <family val="3"/>
      </rPr>
      <t xml:space="preserve"> sont des déficiences des fonctions cardio-respiratoires, digestives, hépatiques, rénales, urinaires, ou de reproduction, déficiences métaboliques, immunohématologiques, les troubles liés à une pathologie cancéreuse, toutes les maladies chroniques entraînant la mise en place d’aménagements ou l’intervention de personnels.</t>
    </r>
  </si>
  <si>
    <t>Classification des principales déficiences présentées par les élèves en 2023/2024</t>
  </si>
  <si>
    <t>Total 
ACADEMIE 2023</t>
  </si>
  <si>
    <t>Classe ordinaire</t>
  </si>
  <si>
    <t>Les élèves en situation de handicap dans l'Académie et en France en 2023/2024</t>
  </si>
  <si>
    <t>Base centrale de pilotage - Février 2025</t>
  </si>
  <si>
    <t>Temps de scolarisation des élèves en situation de handicap en 2023/2024</t>
  </si>
  <si>
    <t>18 ans et +</t>
  </si>
  <si>
    <t>Type de scolarisation en milieu ordinaire hors post bac</t>
  </si>
  <si>
    <t>Milieu ord Post bac</t>
  </si>
  <si>
    <t>Scolarisation des élèves en situation de handicap selon l'âge en 2023/2024</t>
  </si>
  <si>
    <t>Scolarisation des élèves en situation de handicap selon la formation en 2023/2024</t>
  </si>
  <si>
    <t>Total France 2023</t>
  </si>
  <si>
    <t>Formations professionnelles au lycées, classes de seconde, premiere et terminales préparant au baccalauréat professionnel .Classes préparant au CAP, BMA et 3e prépa métiers</t>
  </si>
  <si>
    <t>Outre les classes de la sixième à la troisième (sauf 3e prépa métiers ),elles comprennent les dispositifs relais,les dispositifs d'initiations aux métiers en alternance</t>
  </si>
  <si>
    <t>Auxil. de v. scol indiv (AVS-I) t compl</t>
  </si>
  <si>
    <t>Aux de v. scol indiv (AVS-I) à t partiel</t>
  </si>
  <si>
    <t>Aux de v sc aide mutual (AVS-M) à t comp</t>
  </si>
  <si>
    <t>Non concerné : scol ét médico-so ou hosp</t>
  </si>
  <si>
    <t>Pas d'accompagnement</t>
  </si>
  <si>
    <t xml:space="preserve">Aide individuelle </t>
  </si>
  <si>
    <t xml:space="preserve">Aux de v sc aide mutual (AVS-M) </t>
  </si>
  <si>
    <t>Type d’accompagnement des élèves en situation de handicap en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</si>
</sst>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11" x14ac:knownFonts="1">
    <font>
      <sz val="10"/>
      <color rgb="FF000000"/>
      <name val="Arial"/>
    </font>
    <font>
      <sz val="10"/>
      <color rgb="FF000000"/>
      <name val="Arial"/>
    </font>
    <font>
      <b/>
      <sz val="10"/>
      <color rgb="FF000000"/>
      <name val="Calibri"/>
      <family val="2"/>
      <scheme val="minor"/>
    </font>
    <font>
      <sz val="10"/>
      <color rgb="FF000000"/>
      <name val="Calibri"/>
      <family val="2"/>
      <scheme val="minor"/>
    </font>
    <font>
      <b/>
      <sz val="10"/>
      <color rgb="FF000000"/>
      <name val="Marianne"/>
      <family val="3"/>
    </font>
    <font>
      <sz val="10"/>
      <name val="Marianne"/>
      <family val="3"/>
    </font>
    <font>
      <sz val="10"/>
      <color rgb="FF000000"/>
      <name val="Marianne"/>
      <family val="3"/>
    </font>
    <font>
      <b/>
      <sz val="10"/>
      <name val="Marianne"/>
      <family val="3"/>
    </font>
    <font>
      <sz val="10"/>
      <color rgb="FFFF0000"/>
      <name val="Marianne"/>
      <family val="3"/>
    </font>
    <font>
      <b/>
      <sz val="14"/>
      <color rgb="FF000000"/>
      <name val="Marianne"/>
      <family val="3"/>
    </font>
    <font>
      <sz val="10"/>
      <color rgb="FF000000"/>
      <name val="Arial"/>
      <family val="2"/>
    </font>
  </fonts>
  <fills count="6">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59999389629810485"/>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EBEBEB"/>
      </left>
      <right style="thin">
        <color rgb="FFEBEBEB"/>
      </right>
      <top style="thin">
        <color rgb="FFEBEBEB"/>
      </top>
      <bottom style="thin">
        <color rgb="FFEBEBEB"/>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cellStyleXfs>
  <cellXfs count="151">
    <xf numFmtId="0" fontId="0" fillId="0" borderId="0" xfId="0"/>
    <xf numFmtId="0" fontId="3" fillId="0" borderId="0" xfId="0" applyFont="1" applyBorder="1"/>
    <xf numFmtId="0" fontId="3" fillId="0" borderId="0" xfId="0" applyFont="1" applyBorder="1" applyAlignment="1">
      <alignment horizontal="left" vertical="top" wrapText="1"/>
    </xf>
    <xf numFmtId="0" fontId="0" fillId="0" borderId="0" xfId="0" applyBorder="1"/>
    <xf numFmtId="0" fontId="3" fillId="0" borderId="0" xfId="0" applyFont="1" applyBorder="1" applyAlignment="1">
      <alignment horizontal="center" vertical="center" wrapText="1"/>
    </xf>
    <xf numFmtId="0" fontId="2" fillId="0" borderId="0" xfId="0" applyFont="1" applyBorder="1" applyAlignment="1">
      <alignment vertical="top" wrapText="1"/>
    </xf>
    <xf numFmtId="0" fontId="2" fillId="3" borderId="0" xfId="0" applyFont="1" applyFill="1" applyBorder="1"/>
    <xf numFmtId="0" fontId="2" fillId="4" borderId="0" xfId="0" applyFont="1" applyFill="1" applyBorder="1"/>
    <xf numFmtId="0" fontId="2" fillId="2" borderId="0" xfId="0" applyFont="1" applyFill="1" applyBorder="1"/>
    <xf numFmtId="0" fontId="3" fillId="0" borderId="0" xfId="0" applyFont="1" applyBorder="1" applyAlignment="1">
      <alignment vertical="top"/>
    </xf>
    <xf numFmtId="0" fontId="0" fillId="3" borderId="0" xfId="0" applyFill="1" applyBorder="1"/>
    <xf numFmtId="0" fontId="2" fillId="5" borderId="0" xfId="0" applyFont="1" applyFill="1" applyBorder="1"/>
    <xf numFmtId="0" fontId="3" fillId="5" borderId="0" xfId="0" applyFont="1" applyFill="1" applyBorder="1" applyAlignment="1">
      <alignment horizontal="center" vertical="center" wrapText="1"/>
    </xf>
    <xf numFmtId="0" fontId="4" fillId="0" borderId="0" xfId="0" applyFont="1"/>
    <xf numFmtId="0" fontId="5" fillId="0" borderId="0" xfId="0" applyFont="1" applyFill="1" applyBorder="1" applyAlignment="1">
      <alignment horizontal="left"/>
    </xf>
    <xf numFmtId="49" fontId="5" fillId="0" borderId="0" xfId="0" applyNumberFormat="1" applyFont="1" applyFill="1" applyBorder="1" applyAlignment="1">
      <alignment vertical="center"/>
    </xf>
    <xf numFmtId="0" fontId="4" fillId="0" borderId="0" xfId="0" applyFont="1" applyFill="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165" fontId="4" fillId="0" borderId="0" xfId="2" applyNumberFormat="1" applyFont="1" applyFill="1" applyBorder="1" applyAlignment="1">
      <alignment horizontal="center" vertical="center" wrapText="1"/>
    </xf>
    <xf numFmtId="0" fontId="5" fillId="0" borderId="0" xfId="0" applyFont="1" applyFill="1" applyBorder="1"/>
    <xf numFmtId="165" fontId="5" fillId="0" borderId="0" xfId="0" applyNumberFormat="1" applyFont="1" applyFill="1" applyBorder="1"/>
    <xf numFmtId="165" fontId="5" fillId="0" borderId="0" xfId="0" applyNumberFormat="1" applyFont="1" applyFill="1" applyBorder="1" applyAlignment="1">
      <alignment horizontal="right"/>
    </xf>
    <xf numFmtId="165" fontId="5" fillId="0" borderId="0" xfId="2" applyNumberFormat="1" applyFont="1" applyFill="1" applyBorder="1" applyAlignment="1">
      <alignment horizontal="right"/>
    </xf>
    <xf numFmtId="0" fontId="6" fillId="0" borderId="0" xfId="0" applyFont="1" applyFill="1" applyBorder="1"/>
    <xf numFmtId="165" fontId="6" fillId="0" borderId="0" xfId="0" applyNumberFormat="1" applyFont="1" applyBorder="1"/>
    <xf numFmtId="165" fontId="5" fillId="0" borderId="0" xfId="2" applyNumberFormat="1" applyFont="1" applyFill="1" applyBorder="1" applyAlignment="1">
      <alignment horizontal="left"/>
    </xf>
    <xf numFmtId="0" fontId="4" fillId="0" borderId="0" xfId="0" applyFont="1" applyFill="1" applyBorder="1"/>
    <xf numFmtId="165" fontId="4" fillId="2" borderId="0" xfId="0" applyNumberFormat="1" applyFont="1" applyFill="1" applyBorder="1"/>
    <xf numFmtId="165" fontId="4" fillId="0" borderId="0" xfId="0" applyNumberFormat="1" applyFont="1" applyFill="1" applyBorder="1"/>
    <xf numFmtId="165" fontId="7" fillId="0" borderId="0" xfId="2" applyNumberFormat="1" applyFont="1" applyFill="1" applyBorder="1" applyAlignment="1">
      <alignment horizontal="left"/>
    </xf>
    <xf numFmtId="165" fontId="5" fillId="0" borderId="0" xfId="0" applyNumberFormat="1" applyFont="1" applyFill="1" applyBorder="1" applyAlignment="1">
      <alignment horizontal="left"/>
    </xf>
    <xf numFmtId="164" fontId="6" fillId="0" borderId="0" xfId="1" applyNumberFormat="1" applyFont="1" applyFill="1" applyBorder="1"/>
    <xf numFmtId="164" fontId="6" fillId="0" borderId="0" xfId="1" applyNumberFormat="1" applyFont="1" applyBorder="1"/>
    <xf numFmtId="164" fontId="5" fillId="0" borderId="0" xfId="1" applyNumberFormat="1" applyFont="1" applyFill="1" applyBorder="1" applyAlignment="1">
      <alignment horizontal="left"/>
    </xf>
    <xf numFmtId="165" fontId="4" fillId="2" borderId="0" xfId="0" applyNumberFormat="1" applyFont="1" applyFill="1" applyBorder="1" applyAlignment="1">
      <alignment horizontal="center" vertical="center"/>
    </xf>
    <xf numFmtId="165" fontId="4" fillId="0" borderId="0" xfId="0" applyNumberFormat="1" applyFont="1" applyFill="1" applyBorder="1" applyAlignment="1">
      <alignment horizontal="center" vertical="center" wrapText="1"/>
    </xf>
    <xf numFmtId="165" fontId="4" fillId="3" borderId="0" xfId="2" applyNumberFormat="1" applyFont="1" applyFill="1" applyBorder="1" applyAlignment="1">
      <alignment horizontal="center" vertical="center" wrapText="1"/>
    </xf>
    <xf numFmtId="0" fontId="4" fillId="0" borderId="0" xfId="0" applyFont="1" applyFill="1" applyBorder="1" applyAlignment="1">
      <alignment horizontal="center" wrapText="1"/>
    </xf>
    <xf numFmtId="164" fontId="4" fillId="0" borderId="0" xfId="1" applyNumberFormat="1" applyFont="1" applyFill="1" applyBorder="1" applyAlignment="1">
      <alignment wrapText="1"/>
    </xf>
    <xf numFmtId="165" fontId="5" fillId="0" borderId="0" xfId="2" applyNumberFormat="1" applyFont="1" applyFill="1" applyBorder="1" applyAlignment="1"/>
    <xf numFmtId="0" fontId="7" fillId="0" borderId="0" xfId="0" applyFont="1" applyFill="1" applyBorder="1" applyAlignment="1">
      <alignment horizontal="left"/>
    </xf>
    <xf numFmtId="164" fontId="6" fillId="0" borderId="0" xfId="1" applyNumberFormat="1" applyFont="1" applyFill="1" applyBorder="1" applyAlignment="1">
      <alignment wrapText="1"/>
    </xf>
    <xf numFmtId="0" fontId="6" fillId="0" borderId="0" xfId="0" applyFont="1" applyBorder="1"/>
    <xf numFmtId="0" fontId="6" fillId="0" borderId="0" xfId="0" applyFont="1"/>
    <xf numFmtId="0" fontId="6" fillId="0" borderId="0" xfId="0" applyFont="1" applyFill="1"/>
    <xf numFmtId="165" fontId="6" fillId="0" borderId="0" xfId="0" applyNumberFormat="1" applyFont="1" applyAlignment="1">
      <alignment wrapText="1"/>
    </xf>
    <xf numFmtId="0" fontId="6" fillId="0" borderId="0" xfId="0" applyFont="1" applyFill="1" applyAlignment="1">
      <alignment wrapText="1"/>
    </xf>
    <xf numFmtId="0" fontId="6" fillId="0" borderId="0" xfId="0" applyFont="1" applyAlignment="1">
      <alignment wrapText="1"/>
    </xf>
    <xf numFmtId="0" fontId="8" fillId="0" borderId="0" xfId="0" applyFont="1"/>
    <xf numFmtId="0" fontId="5" fillId="0" borderId="0" xfId="0" applyFont="1"/>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5" fillId="0" borderId="0" xfId="0" applyFont="1" applyFill="1" applyBorder="1" applyAlignment="1">
      <alignment horizontal="left" wrapText="1"/>
    </xf>
    <xf numFmtId="49" fontId="5" fillId="0" borderId="0" xfId="0" applyNumberFormat="1" applyFont="1" applyFill="1" applyBorder="1" applyAlignment="1">
      <alignment vertical="center" wrapText="1"/>
    </xf>
    <xf numFmtId="165" fontId="5" fillId="0" borderId="0" xfId="0" applyNumberFormat="1" applyFont="1" applyFill="1" applyBorder="1" applyAlignment="1">
      <alignment vertical="center"/>
    </xf>
    <xf numFmtId="0" fontId="4" fillId="0" borderId="0" xfId="0" applyFont="1" applyAlignment="1">
      <alignment horizontal="center" vertical="center" wrapText="1"/>
    </xf>
    <xf numFmtId="49" fontId="5" fillId="0" borderId="0" xfId="0" applyNumberFormat="1" applyFont="1" applyFill="1" applyBorder="1" applyAlignment="1">
      <alignment horizontal="left" wrapText="1"/>
    </xf>
    <xf numFmtId="0" fontId="4" fillId="0" borderId="0" xfId="0" applyFont="1" applyBorder="1" applyAlignment="1">
      <alignment wrapText="1"/>
    </xf>
    <xf numFmtId="165" fontId="4" fillId="0" borderId="0" xfId="0" applyNumberFormat="1" applyFont="1" applyBorder="1"/>
    <xf numFmtId="0" fontId="4" fillId="0" borderId="0" xfId="0" applyFont="1" applyFill="1" applyBorder="1" applyAlignment="1">
      <alignment wrapText="1"/>
    </xf>
    <xf numFmtId="165" fontId="4" fillId="2" borderId="0" xfId="0" applyNumberFormat="1" applyFont="1" applyFill="1" applyBorder="1" applyAlignment="1">
      <alignment wrapText="1"/>
    </xf>
    <xf numFmtId="165" fontId="4" fillId="0" borderId="0" xfId="0" applyNumberFormat="1" applyFont="1" applyBorder="1" applyAlignment="1">
      <alignment wrapText="1"/>
    </xf>
    <xf numFmtId="165" fontId="6" fillId="0" borderId="0" xfId="2" applyNumberFormat="1" applyFont="1" applyFill="1"/>
    <xf numFmtId="0" fontId="5" fillId="0" borderId="0" xfId="0" applyFont="1" applyFill="1" applyBorder="1" applyAlignment="1">
      <alignment wrapText="1"/>
    </xf>
    <xf numFmtId="165" fontId="5" fillId="0" borderId="0" xfId="2" applyNumberFormat="1" applyFont="1" applyFill="1" applyBorder="1"/>
    <xf numFmtId="0" fontId="4" fillId="0" borderId="0" xfId="0" applyFont="1" applyAlignment="1">
      <alignment wrapText="1"/>
    </xf>
    <xf numFmtId="0" fontId="4" fillId="0" borderId="0" xfId="0" applyFont="1" applyFill="1" applyAlignment="1">
      <alignment wrapText="1"/>
    </xf>
    <xf numFmtId="0" fontId="4" fillId="0" borderId="0" xfId="0" applyFont="1" applyBorder="1" applyAlignment="1">
      <alignment horizontal="center" vertical="center" wrapText="1"/>
    </xf>
    <xf numFmtId="0" fontId="4" fillId="0" borderId="0" xfId="0" applyFont="1" applyBorder="1"/>
    <xf numFmtId="3" fontId="4" fillId="0" borderId="0" xfId="0" applyNumberFormat="1" applyFont="1" applyBorder="1" applyAlignment="1">
      <alignment wrapText="1"/>
    </xf>
    <xf numFmtId="3" fontId="5" fillId="0" borderId="0" xfId="0" applyNumberFormat="1" applyFont="1" applyFill="1" applyBorder="1" applyAlignment="1">
      <alignment horizontal="left"/>
    </xf>
    <xf numFmtId="165" fontId="6" fillId="0" borderId="0" xfId="0" applyNumberFormat="1" applyFont="1"/>
    <xf numFmtId="165" fontId="6" fillId="0" borderId="0" xfId="0" applyNumberFormat="1" applyFont="1" applyFill="1" applyAlignment="1">
      <alignment wrapText="1"/>
    </xf>
    <xf numFmtId="0" fontId="5" fillId="0" borderId="0" xfId="0" applyFont="1" applyFill="1" applyBorder="1" applyAlignment="1">
      <alignment horizontal="right"/>
    </xf>
    <xf numFmtId="3" fontId="5" fillId="0" borderId="0" xfId="0" applyNumberFormat="1" applyFont="1" applyFill="1" applyBorder="1" applyAlignment="1">
      <alignment horizontal="right"/>
    </xf>
    <xf numFmtId="0" fontId="4" fillId="0" borderId="0" xfId="0" applyFont="1" applyAlignment="1">
      <alignment horizontal="center" vertical="center"/>
    </xf>
    <xf numFmtId="10" fontId="6" fillId="0" borderId="0" xfId="1" applyNumberFormat="1" applyFont="1" applyBorder="1"/>
    <xf numFmtId="165" fontId="6" fillId="0" borderId="0" xfId="2" applyNumberFormat="1" applyFont="1"/>
    <xf numFmtId="49" fontId="5" fillId="0" borderId="0" xfId="0" applyNumberFormat="1" applyFont="1" applyFill="1" applyBorder="1" applyAlignment="1">
      <alignment horizontal="left"/>
    </xf>
    <xf numFmtId="10" fontId="4" fillId="0" borderId="0" xfId="1" applyNumberFormat="1" applyFont="1" applyFill="1" applyBorder="1"/>
    <xf numFmtId="165" fontId="7" fillId="2" borderId="0" xfId="0" applyNumberFormat="1" applyFont="1" applyFill="1" applyBorder="1" applyAlignment="1">
      <alignment horizontal="right"/>
    </xf>
    <xf numFmtId="165" fontId="7" fillId="0" borderId="0" xfId="0" applyNumberFormat="1" applyFont="1" applyFill="1" applyBorder="1" applyAlignment="1">
      <alignment horizontal="right"/>
    </xf>
    <xf numFmtId="165" fontId="4" fillId="0" borderId="0" xfId="2" applyNumberFormat="1" applyFont="1"/>
    <xf numFmtId="0" fontId="6" fillId="0" borderId="3" xfId="0" applyFont="1" applyBorder="1"/>
    <xf numFmtId="0" fontId="9" fillId="0" borderId="0" xfId="0" applyFont="1" applyAlignment="1"/>
    <xf numFmtId="0" fontId="9" fillId="0" borderId="0" xfId="0" applyFont="1"/>
    <xf numFmtId="0" fontId="6" fillId="0" borderId="0" xfId="0" applyFont="1" applyAlignment="1">
      <alignment horizontal="left"/>
    </xf>
    <xf numFmtId="0" fontId="5" fillId="0" borderId="0" xfId="0" applyFont="1" applyFill="1" applyBorder="1" applyAlignment="1"/>
    <xf numFmtId="165" fontId="5" fillId="0" borderId="0" xfId="0" applyNumberFormat="1" applyFont="1" applyFill="1" applyBorder="1" applyAlignment="1"/>
    <xf numFmtId="165" fontId="5" fillId="0" borderId="0" xfId="0" applyNumberFormat="1" applyFont="1" applyAlignment="1">
      <alignment horizontal="right"/>
    </xf>
    <xf numFmtId="165" fontId="7" fillId="0" borderId="0" xfId="0" applyNumberFormat="1" applyFont="1" applyFill="1" applyBorder="1" applyAlignment="1">
      <alignment horizontal="left"/>
    </xf>
    <xf numFmtId="165" fontId="5" fillId="0" borderId="16" xfId="2" applyNumberFormat="1" applyFont="1" applyBorder="1" applyAlignment="1">
      <alignment vertical="center"/>
    </xf>
    <xf numFmtId="0" fontId="5" fillId="0" borderId="0" xfId="0" applyFont="1" applyAlignment="1">
      <alignment horizontal="left"/>
    </xf>
    <xf numFmtId="0" fontId="5" fillId="0" borderId="0" xfId="0" applyFont="1" applyAlignment="1">
      <alignment horizontal="right"/>
    </xf>
    <xf numFmtId="0" fontId="4" fillId="2" borderId="0" xfId="0" applyFont="1" applyFill="1" applyAlignment="1">
      <alignment horizontal="center" vertical="center"/>
    </xf>
    <xf numFmtId="165" fontId="5" fillId="0" borderId="0" xfId="3" applyNumberFormat="1" applyFont="1" applyFill="1" applyBorder="1" applyAlignment="1">
      <alignment horizontal="left"/>
    </xf>
    <xf numFmtId="165" fontId="5" fillId="0" borderId="0" xfId="3" applyNumberFormat="1" applyFont="1" applyFill="1" applyBorder="1" applyAlignment="1">
      <alignment horizontal="right"/>
    </xf>
    <xf numFmtId="49" fontId="5" fillId="0" borderId="0" xfId="0" applyNumberFormat="1" applyFont="1" applyAlignment="1">
      <alignment horizontal="left"/>
    </xf>
    <xf numFmtId="165" fontId="7" fillId="0" borderId="0" xfId="3" applyNumberFormat="1" applyFont="1" applyFill="1" applyBorder="1" applyAlignment="1">
      <alignment horizontal="left"/>
    </xf>
    <xf numFmtId="0" fontId="7" fillId="0" borderId="0" xfId="0" applyFont="1" applyAlignment="1">
      <alignment horizontal="left"/>
    </xf>
    <xf numFmtId="165" fontId="4" fillId="2" borderId="0" xfId="3" applyNumberFormat="1" applyFont="1" applyFill="1" applyBorder="1" applyAlignment="1">
      <alignment horizontal="center" vertical="center"/>
    </xf>
    <xf numFmtId="0" fontId="5" fillId="0" borderId="0" xfId="0" applyFont="1" applyAlignment="1">
      <alignment horizontal="center" vertical="center"/>
    </xf>
    <xf numFmtId="165" fontId="7" fillId="2" borderId="0" xfId="3" applyNumberFormat="1" applyFont="1" applyFill="1" applyBorder="1" applyAlignment="1">
      <alignment horizontal="right"/>
    </xf>
    <xf numFmtId="165" fontId="7" fillId="0" borderId="0" xfId="3" applyNumberFormat="1" applyFont="1" applyFill="1" applyBorder="1" applyAlignment="1">
      <alignment horizontal="right"/>
    </xf>
    <xf numFmtId="165" fontId="5" fillId="0" borderId="0" xfId="0" applyNumberFormat="1" applyFont="1" applyAlignment="1">
      <alignment horizontal="left"/>
    </xf>
    <xf numFmtId="0" fontId="6" fillId="0" borderId="0" xfId="0" applyFont="1" applyAlignment="1">
      <alignment vertical="top" wrapText="1"/>
    </xf>
    <xf numFmtId="165" fontId="5" fillId="0" borderId="0" xfId="0" applyNumberFormat="1" applyFont="1"/>
    <xf numFmtId="0" fontId="4" fillId="0" borderId="0" xfId="0" applyFont="1" applyFill="1" applyAlignment="1">
      <alignment horizontal="center" vertical="center" wrapText="1"/>
    </xf>
    <xf numFmtId="0" fontId="6" fillId="0" borderId="2"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left" vertical="top" wrapText="1"/>
    </xf>
    <xf numFmtId="0" fontId="6" fillId="0" borderId="9" xfId="0" applyFont="1" applyBorder="1" applyAlignment="1">
      <alignment horizontal="left" vertical="top" wrapText="1"/>
    </xf>
    <xf numFmtId="0" fontId="6" fillId="0" borderId="15" xfId="0" applyFont="1" applyBorder="1" applyAlignment="1">
      <alignment horizontal="left" vertical="top" wrapText="1"/>
    </xf>
    <xf numFmtId="0" fontId="6" fillId="0" borderId="14" xfId="0" applyFont="1" applyBorder="1" applyAlignment="1">
      <alignment horizontal="left" vertical="top" wrapText="1"/>
    </xf>
    <xf numFmtId="0" fontId="6" fillId="0" borderId="0" xfId="0" applyFont="1" applyAlignment="1">
      <alignment horizontal="left" vertical="top" wrapTex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1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left" vertical="top" wrapText="1"/>
    </xf>
    <xf numFmtId="0" fontId="6" fillId="0" borderId="13" xfId="0" applyFont="1" applyBorder="1" applyAlignment="1">
      <alignment horizontal="left" vertical="top"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left" vertical="top" wrapText="1"/>
    </xf>
    <xf numFmtId="0" fontId="9" fillId="0" borderId="0" xfId="0" applyFont="1" applyFill="1" applyAlignment="1">
      <alignment horizontal="left"/>
    </xf>
    <xf numFmtId="0" fontId="6" fillId="0" borderId="0" xfId="0" applyFont="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6" fillId="0" borderId="3" xfId="0" applyFont="1" applyBorder="1" applyAlignment="1">
      <alignment horizontal="left"/>
    </xf>
    <xf numFmtId="0" fontId="6" fillId="0" borderId="3" xfId="0" applyFont="1" applyBorder="1" applyAlignment="1">
      <alignment horizontal="left" vertical="top" wrapText="1"/>
    </xf>
    <xf numFmtId="0" fontId="6" fillId="0" borderId="0" xfId="0" applyFont="1" applyAlignment="1">
      <alignment vertical="top" wrapText="1"/>
    </xf>
    <xf numFmtId="0" fontId="3" fillId="0" borderId="0" xfId="0" applyFont="1" applyBorder="1" applyAlignment="1">
      <alignment vertical="center"/>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3" fillId="0" borderId="0" xfId="0" applyFont="1" applyBorder="1" applyAlignment="1">
      <alignment vertical="top" wrapText="1"/>
    </xf>
    <xf numFmtId="0" fontId="3" fillId="0" borderId="0" xfId="0" applyFont="1" applyBorder="1" applyAlignment="1">
      <alignment horizontal="left"/>
    </xf>
    <xf numFmtId="0" fontId="2" fillId="0" borderId="0" xfId="0" applyFont="1" applyBorder="1" applyAlignment="1">
      <alignment horizontal="center" vertical="center" wrapText="1"/>
    </xf>
    <xf numFmtId="0" fontId="2" fillId="0" borderId="0" xfId="0" applyFont="1" applyBorder="1" applyAlignment="1">
      <alignment horizontal="center" vertical="center"/>
    </xf>
  </cellXfs>
  <cellStyles count="4">
    <cellStyle name="Milliers" xfId="2" builtinId="3"/>
    <cellStyle name="Milliers 2" xfId="3" xr:uid="{8F6D6816-EA14-4E3D-9B2B-91456464381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M47"/>
  <sheetViews>
    <sheetView zoomScaleNormal="100" workbookViewId="0">
      <selection activeCell="H17" sqref="H17"/>
    </sheetView>
  </sheetViews>
  <sheetFormatPr baseColWidth="10" defaultColWidth="11.5703125" defaultRowHeight="12.75" x14ac:dyDescent="0.2"/>
  <cols>
    <col min="1" max="1" width="28.7109375" style="21" customWidth="1"/>
    <col min="2" max="7" width="13.7109375" style="21" customWidth="1"/>
    <col min="8" max="8" width="5.140625" style="21" customWidth="1"/>
    <col min="9" max="9" width="13.7109375" style="21" customWidth="1"/>
    <col min="10" max="10" width="11.5703125" style="21"/>
    <col min="11" max="11" width="13.42578125" style="21" bestFit="1" customWidth="1"/>
    <col min="12" max="16384" width="11.5703125" style="21"/>
  </cols>
  <sheetData>
    <row r="1" spans="1:11" s="14" customFormat="1" ht="18.75" x14ac:dyDescent="0.3">
      <c r="A1" s="87" t="s">
        <v>104</v>
      </c>
    </row>
    <row r="2" spans="1:11" s="14" customFormat="1" x14ac:dyDescent="0.2">
      <c r="B2" s="15"/>
      <c r="C2" s="15"/>
      <c r="D2" s="15"/>
      <c r="E2" s="15"/>
    </row>
    <row r="3" spans="1:11" s="14" customFormat="1" x14ac:dyDescent="0.2"/>
    <row r="4" spans="1:11" s="14" customFormat="1" ht="38.25" x14ac:dyDescent="0.2">
      <c r="A4" s="16" t="s">
        <v>26</v>
      </c>
      <c r="B4" s="17" t="s">
        <v>17</v>
      </c>
      <c r="C4" s="17" t="s">
        <v>18</v>
      </c>
      <c r="D4" s="17" t="s">
        <v>19</v>
      </c>
      <c r="E4" s="17" t="s">
        <v>20</v>
      </c>
      <c r="F4" s="17" t="s">
        <v>21</v>
      </c>
      <c r="G4" s="18" t="s">
        <v>102</v>
      </c>
      <c r="H4" s="19"/>
      <c r="I4" s="19" t="s">
        <v>90</v>
      </c>
      <c r="J4" s="20"/>
      <c r="K4" s="38" t="s">
        <v>112</v>
      </c>
    </row>
    <row r="5" spans="1:11" s="14" customFormat="1" x14ac:dyDescent="0.2">
      <c r="A5" s="21" t="s">
        <v>24</v>
      </c>
      <c r="B5" s="22">
        <v>1380</v>
      </c>
      <c r="C5" s="22">
        <v>607</v>
      </c>
      <c r="D5" s="22">
        <v>207</v>
      </c>
      <c r="E5" s="22">
        <v>637</v>
      </c>
      <c r="F5" s="22">
        <v>514</v>
      </c>
      <c r="G5" s="23">
        <f>SUM(B5:F5)</f>
        <v>3345</v>
      </c>
      <c r="H5" s="23"/>
      <c r="I5" s="23">
        <v>3362</v>
      </c>
      <c r="J5" s="24"/>
      <c r="K5" s="27">
        <v>66616</v>
      </c>
    </row>
    <row r="6" spans="1:11" s="14" customFormat="1" x14ac:dyDescent="0.2">
      <c r="A6" s="25" t="s">
        <v>9</v>
      </c>
      <c r="B6" s="26">
        <v>4563</v>
      </c>
      <c r="C6" s="26">
        <v>2000</v>
      </c>
      <c r="D6" s="26">
        <v>1148</v>
      </c>
      <c r="E6" s="26">
        <v>1814</v>
      </c>
      <c r="F6" s="26">
        <v>1728</v>
      </c>
      <c r="G6" s="23">
        <f t="shared" ref="G6:G7" si="0">SUM(B6:F6)</f>
        <v>11253</v>
      </c>
      <c r="H6" s="23"/>
      <c r="I6" s="23">
        <v>10547</v>
      </c>
      <c r="J6" s="27"/>
      <c r="K6" s="27">
        <f>K18</f>
        <v>235416</v>
      </c>
    </row>
    <row r="7" spans="1:11" s="14" customFormat="1" x14ac:dyDescent="0.2">
      <c r="A7" s="25" t="s">
        <v>11</v>
      </c>
      <c r="B7" s="26">
        <v>3903</v>
      </c>
      <c r="C7" s="26">
        <v>2004</v>
      </c>
      <c r="D7" s="26">
        <v>1384</v>
      </c>
      <c r="E7" s="26">
        <v>1783</v>
      </c>
      <c r="F7" s="26">
        <v>1697</v>
      </c>
      <c r="G7" s="23">
        <f t="shared" si="0"/>
        <v>10771</v>
      </c>
      <c r="H7" s="23"/>
      <c r="I7" s="23">
        <v>9643</v>
      </c>
      <c r="J7" s="27"/>
      <c r="K7" s="27">
        <f>K28</f>
        <v>232858</v>
      </c>
    </row>
    <row r="8" spans="1:11" s="14" customFormat="1" x14ac:dyDescent="0.2">
      <c r="A8" s="25" t="s">
        <v>109</v>
      </c>
      <c r="B8" s="26">
        <v>25</v>
      </c>
      <c r="C8" s="26">
        <v>21</v>
      </c>
      <c r="D8" s="26">
        <v>15</v>
      </c>
      <c r="E8" s="26">
        <v>27</v>
      </c>
      <c r="F8" s="26">
        <v>21</v>
      </c>
      <c r="G8" s="23">
        <f>SUM(B8:F8)</f>
        <v>109</v>
      </c>
      <c r="H8" s="23"/>
      <c r="I8" s="23">
        <v>89</v>
      </c>
      <c r="J8" s="27"/>
      <c r="K8" s="27">
        <v>2745</v>
      </c>
    </row>
    <row r="9" spans="1:11" s="14" customFormat="1" x14ac:dyDescent="0.2">
      <c r="A9" s="28" t="s">
        <v>25</v>
      </c>
      <c r="B9" s="29">
        <f>SUM(B5:B8)</f>
        <v>9871</v>
      </c>
      <c r="C9" s="29">
        <f t="shared" ref="C9:G9" si="1">SUM(C5:C8)</f>
        <v>4632</v>
      </c>
      <c r="D9" s="29">
        <f t="shared" si="1"/>
        <v>2754</v>
      </c>
      <c r="E9" s="29">
        <f t="shared" si="1"/>
        <v>4261</v>
      </c>
      <c r="F9" s="29">
        <f t="shared" si="1"/>
        <v>3960</v>
      </c>
      <c r="G9" s="29">
        <f t="shared" si="1"/>
        <v>25478</v>
      </c>
      <c r="H9" s="30"/>
      <c r="I9" s="30">
        <v>23552</v>
      </c>
      <c r="J9" s="31"/>
      <c r="K9" s="92">
        <f>SUM(K5:K8)</f>
        <v>537635</v>
      </c>
    </row>
    <row r="10" spans="1:11" s="14" customFormat="1" x14ac:dyDescent="0.2">
      <c r="A10" s="15"/>
      <c r="B10" s="32"/>
      <c r="C10" s="32"/>
      <c r="D10" s="32"/>
      <c r="E10" s="32"/>
      <c r="F10" s="32"/>
      <c r="G10" s="32"/>
      <c r="H10" s="32"/>
      <c r="I10" s="32"/>
    </row>
    <row r="11" spans="1:11" s="14" customFormat="1" x14ac:dyDescent="0.2">
      <c r="A11" s="15"/>
      <c r="B11" s="32"/>
      <c r="C11" s="32"/>
      <c r="D11" s="32"/>
      <c r="E11" s="32"/>
      <c r="F11" s="32"/>
      <c r="G11" s="32"/>
      <c r="H11" s="32"/>
      <c r="I11" s="32"/>
    </row>
    <row r="12" spans="1:11" s="14" customFormat="1" x14ac:dyDescent="0.2">
      <c r="B12" s="32"/>
      <c r="C12" s="32"/>
      <c r="D12" s="32"/>
      <c r="E12" s="32"/>
      <c r="F12" s="32"/>
      <c r="G12" s="32"/>
      <c r="H12" s="32"/>
      <c r="I12" s="32"/>
    </row>
    <row r="13" spans="1:11" s="14" customFormat="1" ht="38.25" x14ac:dyDescent="0.2">
      <c r="A13" s="16" t="s">
        <v>22</v>
      </c>
      <c r="B13" s="36" t="s">
        <v>17</v>
      </c>
      <c r="C13" s="36" t="s">
        <v>18</v>
      </c>
      <c r="D13" s="36" t="s">
        <v>19</v>
      </c>
      <c r="E13" s="36" t="s">
        <v>20</v>
      </c>
      <c r="F13" s="36" t="s">
        <v>21</v>
      </c>
      <c r="G13" s="18" t="s">
        <v>102</v>
      </c>
      <c r="H13" s="19"/>
      <c r="I13" s="37" t="s">
        <v>90</v>
      </c>
      <c r="J13" s="39"/>
      <c r="K13" s="38" t="s">
        <v>112</v>
      </c>
    </row>
    <row r="14" spans="1:11" s="14" customFormat="1" x14ac:dyDescent="0.2">
      <c r="A14" s="25" t="s">
        <v>27</v>
      </c>
      <c r="B14" s="90">
        <v>3731</v>
      </c>
      <c r="C14" s="90">
        <v>1494</v>
      </c>
      <c r="D14" s="90">
        <v>849</v>
      </c>
      <c r="E14" s="90">
        <v>1319</v>
      </c>
      <c r="F14" s="90">
        <v>1329</v>
      </c>
      <c r="G14" s="90">
        <f>SUM(B14:F14)</f>
        <v>8722</v>
      </c>
      <c r="H14" s="23"/>
      <c r="I14" s="23">
        <v>8014</v>
      </c>
      <c r="J14" s="23"/>
      <c r="K14" s="91">
        <v>180480</v>
      </c>
    </row>
    <row r="15" spans="1:11" s="14" customFormat="1" x14ac:dyDescent="0.2">
      <c r="A15" s="25" t="s">
        <v>10</v>
      </c>
      <c r="B15" s="90">
        <v>825</v>
      </c>
      <c r="C15" s="90">
        <v>491</v>
      </c>
      <c r="D15" s="90">
        <v>299</v>
      </c>
      <c r="E15" s="90">
        <v>488</v>
      </c>
      <c r="F15" s="90">
        <v>386</v>
      </c>
      <c r="G15" s="90">
        <f t="shared" ref="G15:G17" si="2">SUM(B15:F15)</f>
        <v>2489</v>
      </c>
      <c r="H15" s="23"/>
      <c r="I15" s="23">
        <v>2504</v>
      </c>
      <c r="J15" s="23"/>
      <c r="K15" s="91">
        <v>54089</v>
      </c>
    </row>
    <row r="16" spans="1:11" s="14" customFormat="1" x14ac:dyDescent="0.2">
      <c r="A16" s="25" t="s">
        <v>89</v>
      </c>
      <c r="B16" s="90"/>
      <c r="C16" s="90">
        <v>15</v>
      </c>
      <c r="D16" s="90"/>
      <c r="E16" s="90">
        <v>5</v>
      </c>
      <c r="F16" s="90"/>
      <c r="G16" s="90">
        <f t="shared" si="2"/>
        <v>20</v>
      </c>
      <c r="H16" s="23"/>
      <c r="I16" s="23">
        <v>10</v>
      </c>
      <c r="J16" s="23"/>
      <c r="K16" s="91">
        <v>659</v>
      </c>
    </row>
    <row r="17" spans="1:13" s="14" customFormat="1" x14ac:dyDescent="0.2">
      <c r="A17" s="25" t="s">
        <v>91</v>
      </c>
      <c r="B17" s="89">
        <v>7</v>
      </c>
      <c r="C17" s="89"/>
      <c r="D17" s="89"/>
      <c r="E17" s="89">
        <v>2</v>
      </c>
      <c r="F17" s="89">
        <v>13</v>
      </c>
      <c r="G17" s="90">
        <f t="shared" si="2"/>
        <v>22</v>
      </c>
      <c r="H17" s="23"/>
      <c r="I17" s="23">
        <v>19</v>
      </c>
      <c r="J17" s="23"/>
      <c r="K17" s="91">
        <v>188</v>
      </c>
    </row>
    <row r="18" spans="1:13" s="14" customFormat="1" x14ac:dyDescent="0.2">
      <c r="A18" s="28" t="s">
        <v>25</v>
      </c>
      <c r="B18" s="29">
        <f>SUM(B14:B17)</f>
        <v>4563</v>
      </c>
      <c r="C18" s="29">
        <f t="shared" ref="C18:G18" si="3">SUM(C14:C17)</f>
        <v>2000</v>
      </c>
      <c r="D18" s="29">
        <f t="shared" si="3"/>
        <v>1148</v>
      </c>
      <c r="E18" s="29">
        <f t="shared" si="3"/>
        <v>1814</v>
      </c>
      <c r="F18" s="29">
        <f t="shared" si="3"/>
        <v>1728</v>
      </c>
      <c r="G18" s="29">
        <f t="shared" si="3"/>
        <v>11253</v>
      </c>
      <c r="H18" s="30"/>
      <c r="I18" s="30">
        <v>10547</v>
      </c>
      <c r="J18" s="32"/>
      <c r="K18" s="92">
        <f>SUM(K14:K17)</f>
        <v>235416</v>
      </c>
      <c r="M18" s="32"/>
    </row>
    <row r="19" spans="1:13" s="14" customFormat="1" x14ac:dyDescent="0.2">
      <c r="A19" s="28"/>
      <c r="B19" s="30"/>
      <c r="C19" s="30"/>
      <c r="D19" s="30"/>
      <c r="E19" s="30"/>
      <c r="F19" s="30"/>
      <c r="G19" s="30"/>
      <c r="H19" s="30"/>
      <c r="I19" s="30"/>
    </row>
    <row r="20" spans="1:13" s="35" customFormat="1" x14ac:dyDescent="0.2">
      <c r="A20" s="33" t="s">
        <v>28</v>
      </c>
      <c r="B20" s="34">
        <f>B14/B18</f>
        <v>0.81766381766381768</v>
      </c>
      <c r="C20" s="34">
        <f t="shared" ref="C20:G20" si="4">C14/C18</f>
        <v>0.747</v>
      </c>
      <c r="D20" s="34">
        <f t="shared" si="4"/>
        <v>0.73954703832752611</v>
      </c>
      <c r="E20" s="34">
        <f t="shared" si="4"/>
        <v>0.72712238147739805</v>
      </c>
      <c r="F20" s="34">
        <f t="shared" si="4"/>
        <v>0.76909722222222221</v>
      </c>
      <c r="G20" s="34">
        <f t="shared" si="4"/>
        <v>0.7750822003021417</v>
      </c>
      <c r="H20" s="34"/>
      <c r="I20" s="34">
        <v>0.75983692045131312</v>
      </c>
      <c r="J20" s="40"/>
    </row>
    <row r="21" spans="1:13" s="35" customFormat="1" x14ac:dyDescent="0.2">
      <c r="A21" s="33"/>
      <c r="B21" s="34"/>
      <c r="C21" s="34"/>
      <c r="D21" s="34"/>
      <c r="E21" s="34"/>
      <c r="F21" s="34"/>
      <c r="G21" s="34"/>
      <c r="H21" s="33"/>
      <c r="I21" s="33"/>
      <c r="J21" s="40"/>
    </row>
    <row r="22" spans="1:13" s="35" customFormat="1" x14ac:dyDescent="0.2">
      <c r="A22" s="33"/>
      <c r="B22" s="34"/>
      <c r="C22" s="34"/>
      <c r="D22" s="34"/>
      <c r="E22" s="34"/>
      <c r="F22" s="34"/>
      <c r="G22" s="34"/>
      <c r="H22" s="33"/>
      <c r="I22" s="33"/>
      <c r="J22" s="40"/>
    </row>
    <row r="23" spans="1:13" s="14" customFormat="1" x14ac:dyDescent="0.2">
      <c r="B23" s="32"/>
      <c r="C23" s="32"/>
      <c r="D23" s="32"/>
      <c r="E23" s="32"/>
      <c r="F23" s="32"/>
      <c r="G23" s="32"/>
      <c r="H23" s="32"/>
      <c r="I23" s="32"/>
    </row>
    <row r="24" spans="1:13" s="14" customFormat="1" ht="38.25" x14ac:dyDescent="0.2">
      <c r="A24" s="16" t="s">
        <v>23</v>
      </c>
      <c r="B24" s="36" t="s">
        <v>17</v>
      </c>
      <c r="C24" s="36" t="s">
        <v>18</v>
      </c>
      <c r="D24" s="36" t="s">
        <v>19</v>
      </c>
      <c r="E24" s="36" t="s">
        <v>20</v>
      </c>
      <c r="F24" s="36" t="s">
        <v>21</v>
      </c>
      <c r="G24" s="18" t="s">
        <v>102</v>
      </c>
      <c r="H24" s="19"/>
      <c r="I24" s="37" t="s">
        <v>90</v>
      </c>
      <c r="J24" s="39"/>
      <c r="K24" s="38" t="s">
        <v>112</v>
      </c>
    </row>
    <row r="25" spans="1:13" s="14" customFormat="1" x14ac:dyDescent="0.2">
      <c r="A25" s="25" t="s">
        <v>103</v>
      </c>
      <c r="B25" s="41">
        <v>2915</v>
      </c>
      <c r="C25" s="41">
        <v>1422</v>
      </c>
      <c r="D25" s="41">
        <v>1051</v>
      </c>
      <c r="E25" s="41">
        <v>1261</v>
      </c>
      <c r="F25" s="41">
        <v>1276</v>
      </c>
      <c r="G25" s="24">
        <f>SUM(B25:F25)</f>
        <v>7925</v>
      </c>
      <c r="H25" s="23"/>
      <c r="I25" s="23">
        <v>6963</v>
      </c>
      <c r="J25" s="23"/>
      <c r="K25" s="93">
        <v>173740</v>
      </c>
    </row>
    <row r="26" spans="1:13" s="14" customFormat="1" x14ac:dyDescent="0.2">
      <c r="A26" s="25" t="s">
        <v>91</v>
      </c>
      <c r="B26" s="41">
        <v>988</v>
      </c>
      <c r="C26" s="41">
        <v>579</v>
      </c>
      <c r="D26" s="41">
        <v>333</v>
      </c>
      <c r="E26" s="41">
        <v>515</v>
      </c>
      <c r="F26" s="41">
        <v>416</v>
      </c>
      <c r="G26" s="24">
        <f t="shared" ref="G26:G27" si="5">SUM(B26:F26)</f>
        <v>2831</v>
      </c>
      <c r="H26" s="23"/>
      <c r="I26" s="23">
        <v>2671</v>
      </c>
      <c r="J26" s="23"/>
      <c r="K26" s="93">
        <v>37</v>
      </c>
    </row>
    <row r="27" spans="1:13" s="14" customFormat="1" x14ac:dyDescent="0.2">
      <c r="A27" s="25" t="s">
        <v>10</v>
      </c>
      <c r="B27" s="41"/>
      <c r="C27" s="41">
        <v>3</v>
      </c>
      <c r="D27" s="41"/>
      <c r="E27" s="41">
        <v>7</v>
      </c>
      <c r="F27" s="41">
        <v>5</v>
      </c>
      <c r="G27" s="24">
        <f t="shared" si="5"/>
        <v>15</v>
      </c>
      <c r="H27" s="23"/>
      <c r="I27" s="23">
        <v>9</v>
      </c>
      <c r="J27" s="23"/>
      <c r="K27" s="93">
        <v>59081</v>
      </c>
    </row>
    <row r="28" spans="1:13" s="14" customFormat="1" x14ac:dyDescent="0.2">
      <c r="A28" s="28" t="s">
        <v>25</v>
      </c>
      <c r="B28" s="29">
        <f>SUM(B25:B27)</f>
        <v>3903</v>
      </c>
      <c r="C28" s="29">
        <f t="shared" ref="C28:G28" si="6">SUM(C25:C27)</f>
        <v>2004</v>
      </c>
      <c r="D28" s="29">
        <f t="shared" si="6"/>
        <v>1384</v>
      </c>
      <c r="E28" s="29">
        <f t="shared" si="6"/>
        <v>1783</v>
      </c>
      <c r="F28" s="29">
        <f t="shared" si="6"/>
        <v>1697</v>
      </c>
      <c r="G28" s="29">
        <f t="shared" si="6"/>
        <v>10771</v>
      </c>
      <c r="H28" s="30"/>
      <c r="I28" s="30">
        <f>SUM(I25:I27)</f>
        <v>9643</v>
      </c>
      <c r="J28" s="31"/>
      <c r="K28" s="31">
        <f>SUM(K25:K27)</f>
        <v>232858</v>
      </c>
    </row>
    <row r="29" spans="1:13" s="14" customFormat="1" x14ac:dyDescent="0.2">
      <c r="B29" s="32"/>
      <c r="C29" s="32"/>
      <c r="D29" s="32"/>
      <c r="E29" s="32"/>
      <c r="F29" s="32"/>
      <c r="G29" s="32"/>
      <c r="H29" s="32"/>
      <c r="I29" s="32"/>
      <c r="K29" s="27"/>
    </row>
    <row r="30" spans="1:13" s="35" customFormat="1" x14ac:dyDescent="0.2">
      <c r="A30" s="34" t="s">
        <v>28</v>
      </c>
      <c r="B30" s="34">
        <f t="shared" ref="B30:G30" si="7">B25/B28</f>
        <v>0.74686138867537788</v>
      </c>
      <c r="C30" s="34">
        <f t="shared" si="7"/>
        <v>0.70958083832335328</v>
      </c>
      <c r="D30" s="34">
        <f t="shared" si="7"/>
        <v>0.75939306358381498</v>
      </c>
      <c r="E30" s="34">
        <f t="shared" si="7"/>
        <v>0.70723499719573757</v>
      </c>
      <c r="F30" s="34">
        <f t="shared" si="7"/>
        <v>0.75191514437242191</v>
      </c>
      <c r="G30" s="34">
        <f t="shared" si="7"/>
        <v>0.73577198031751923</v>
      </c>
      <c r="H30" s="34"/>
      <c r="I30" s="34">
        <f>I25/I28</f>
        <v>0.72207819143420093</v>
      </c>
      <c r="J30" s="43"/>
    </row>
    <row r="31" spans="1:13" x14ac:dyDescent="0.2">
      <c r="B31" s="22"/>
      <c r="C31" s="22"/>
      <c r="D31" s="22"/>
      <c r="E31" s="22"/>
      <c r="F31" s="22"/>
      <c r="G31" s="22"/>
      <c r="H31" s="22"/>
      <c r="I31" s="22"/>
    </row>
    <row r="32" spans="1:13" s="45" customFormat="1" x14ac:dyDescent="0.2">
      <c r="A32" s="44" t="s">
        <v>87</v>
      </c>
      <c r="H32" s="46"/>
      <c r="J32" s="47"/>
    </row>
    <row r="33" spans="1:11" s="45" customFormat="1" x14ac:dyDescent="0.2">
      <c r="A33" s="45" t="s">
        <v>105</v>
      </c>
      <c r="H33" s="46"/>
      <c r="J33" s="48"/>
    </row>
    <row r="34" spans="1:11" s="45" customFormat="1" x14ac:dyDescent="0.2">
      <c r="A34" s="13" t="s">
        <v>80</v>
      </c>
      <c r="H34" s="46"/>
      <c r="J34" s="48"/>
    </row>
    <row r="35" spans="1:11" s="45" customFormat="1" x14ac:dyDescent="0.2">
      <c r="A35" s="120" t="s">
        <v>78</v>
      </c>
      <c r="B35" s="120"/>
      <c r="C35" s="120"/>
      <c r="D35" s="120"/>
      <c r="E35" s="120"/>
      <c r="F35" s="120"/>
      <c r="G35" s="120"/>
      <c r="H35" s="120"/>
      <c r="I35" s="120"/>
      <c r="J35" s="120"/>
    </row>
    <row r="36" spans="1:11" s="45" customFormat="1" x14ac:dyDescent="0.2">
      <c r="A36" s="120"/>
      <c r="B36" s="120"/>
      <c r="C36" s="120"/>
      <c r="D36" s="120"/>
      <c r="E36" s="120"/>
      <c r="F36" s="120"/>
      <c r="G36" s="120"/>
      <c r="H36" s="120"/>
      <c r="I36" s="120"/>
      <c r="J36" s="120"/>
    </row>
    <row r="37" spans="1:11" s="45" customFormat="1" x14ac:dyDescent="0.2">
      <c r="A37" s="50"/>
      <c r="B37" s="50"/>
      <c r="H37" s="46"/>
      <c r="J37" s="48"/>
    </row>
    <row r="38" spans="1:11" s="45" customFormat="1" x14ac:dyDescent="0.2">
      <c r="H38" s="46"/>
      <c r="J38" s="48"/>
    </row>
    <row r="39" spans="1:11" s="45" customFormat="1" ht="12.75" customHeight="1" x14ac:dyDescent="0.2">
      <c r="A39" s="121" t="s">
        <v>29</v>
      </c>
      <c r="B39" s="131" t="s">
        <v>30</v>
      </c>
      <c r="C39" s="132"/>
      <c r="D39" s="124" t="s">
        <v>31</v>
      </c>
      <c r="E39" s="125"/>
      <c r="F39" s="125"/>
      <c r="G39" s="125"/>
      <c r="H39" s="125"/>
      <c r="I39" s="125"/>
      <c r="J39" s="125"/>
      <c r="K39" s="126"/>
    </row>
    <row r="40" spans="1:11" s="45" customFormat="1" ht="12.75" customHeight="1" x14ac:dyDescent="0.2">
      <c r="A40" s="122"/>
      <c r="B40" s="133"/>
      <c r="C40" s="134"/>
      <c r="D40" s="51" t="s">
        <v>93</v>
      </c>
      <c r="E40" s="52"/>
      <c r="F40" s="52"/>
      <c r="G40" s="52"/>
      <c r="H40" s="52"/>
      <c r="I40" s="52"/>
      <c r="J40" s="52"/>
      <c r="K40" s="53"/>
    </row>
    <row r="41" spans="1:11" s="45" customFormat="1" ht="43.5" customHeight="1" x14ac:dyDescent="0.2">
      <c r="A41" s="122"/>
      <c r="B41" s="112" t="s">
        <v>32</v>
      </c>
      <c r="C41" s="113"/>
      <c r="D41" s="124" t="s">
        <v>33</v>
      </c>
      <c r="E41" s="125"/>
      <c r="F41" s="125"/>
      <c r="G41" s="125"/>
      <c r="H41" s="125"/>
      <c r="I41" s="125"/>
      <c r="J41" s="125"/>
      <c r="K41" s="126"/>
    </row>
    <row r="42" spans="1:11" s="45" customFormat="1" ht="12.75" customHeight="1" x14ac:dyDescent="0.2">
      <c r="A42" s="122"/>
      <c r="B42" s="127"/>
      <c r="C42" s="128"/>
      <c r="D42" s="129" t="s">
        <v>34</v>
      </c>
      <c r="E42" s="116"/>
      <c r="F42" s="116"/>
      <c r="G42" s="116"/>
      <c r="H42" s="116"/>
      <c r="I42" s="116"/>
      <c r="J42" s="116"/>
      <c r="K42" s="117"/>
    </row>
    <row r="43" spans="1:11" s="45" customFormat="1" x14ac:dyDescent="0.2">
      <c r="A43" s="123"/>
      <c r="B43" s="114"/>
      <c r="C43" s="115"/>
      <c r="D43" s="130"/>
      <c r="E43" s="118"/>
      <c r="F43" s="118"/>
      <c r="G43" s="118"/>
      <c r="H43" s="118"/>
      <c r="I43" s="118"/>
      <c r="J43" s="118"/>
      <c r="K43" s="119"/>
    </row>
    <row r="44" spans="1:11" s="45" customFormat="1" x14ac:dyDescent="0.2">
      <c r="H44" s="46"/>
      <c r="J44" s="48"/>
    </row>
    <row r="45" spans="1:11" s="45" customFormat="1" ht="12.75" customHeight="1" x14ac:dyDescent="0.2">
      <c r="A45" s="110" t="s">
        <v>35</v>
      </c>
      <c r="B45" s="112" t="s">
        <v>24</v>
      </c>
      <c r="C45" s="113"/>
      <c r="D45" s="116" t="s">
        <v>79</v>
      </c>
      <c r="E45" s="116"/>
      <c r="F45" s="116"/>
      <c r="G45" s="116"/>
      <c r="H45" s="116"/>
      <c r="I45" s="116"/>
      <c r="J45" s="116"/>
      <c r="K45" s="117"/>
    </row>
    <row r="46" spans="1:11" s="45" customFormat="1" x14ac:dyDescent="0.2">
      <c r="A46" s="111"/>
      <c r="B46" s="114"/>
      <c r="C46" s="115"/>
      <c r="D46" s="118"/>
      <c r="E46" s="118"/>
      <c r="F46" s="118"/>
      <c r="G46" s="118"/>
      <c r="H46" s="118"/>
      <c r="I46" s="118"/>
      <c r="J46" s="118"/>
      <c r="K46" s="119"/>
    </row>
    <row r="47" spans="1:11" s="45" customFormat="1" x14ac:dyDescent="0.2">
      <c r="A47" s="45" t="s">
        <v>36</v>
      </c>
      <c r="H47" s="46"/>
      <c r="J47" s="48"/>
    </row>
  </sheetData>
  <mergeCells count="10">
    <mergeCell ref="A45:A46"/>
    <mergeCell ref="B45:C46"/>
    <mergeCell ref="D45:K46"/>
    <mergeCell ref="A35:J36"/>
    <mergeCell ref="A39:A43"/>
    <mergeCell ref="D39:K39"/>
    <mergeCell ref="B41:C43"/>
    <mergeCell ref="D41:K41"/>
    <mergeCell ref="D42:K43"/>
    <mergeCell ref="B39:C40"/>
  </mergeCells>
  <pageMargins left="0.70866141732283505" right="0.70866141732283505" top="0.74803149606299202" bottom="0.74803149606299202" header="0.31496062992126" footer="0.31496062992126"/>
  <pageSetup paperSize="9" scale="70" orientation="landscape" cellComments="atEnd" r:id="rId1"/>
  <headerFooter alignWithMargins="0">
    <oddHeader>&amp;L&amp;D&amp;RRECTORAT DE NANTES
SEPP</oddHeader>
    <oddFooter>&amp;L&amp;G&amp;R&amp;P/&amp;N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M22"/>
  <sheetViews>
    <sheetView zoomScaleNormal="100" workbookViewId="0">
      <selection activeCell="H17" sqref="H17"/>
    </sheetView>
  </sheetViews>
  <sheetFormatPr baseColWidth="10" defaultColWidth="12.140625" defaultRowHeight="12.75" x14ac:dyDescent="0.2"/>
  <cols>
    <col min="1" max="1" width="20.42578125" style="65" customWidth="1"/>
    <col min="2" max="7" width="13.5703125" style="21" customWidth="1"/>
    <col min="8" max="8" width="7.42578125" style="21" customWidth="1"/>
    <col min="9" max="9" width="13.5703125" style="21" customWidth="1"/>
    <col min="10" max="10" width="7.28515625" style="21" customWidth="1"/>
    <col min="11" max="16384" width="12.140625" style="21"/>
  </cols>
  <sheetData>
    <row r="1" spans="1:13" s="14" customFormat="1" ht="18.75" x14ac:dyDescent="0.3">
      <c r="A1" s="86" t="s">
        <v>106</v>
      </c>
    </row>
    <row r="2" spans="1:13" s="14" customFormat="1" x14ac:dyDescent="0.2">
      <c r="A2" s="54"/>
      <c r="B2" s="15"/>
      <c r="C2" s="15"/>
      <c r="D2" s="15"/>
      <c r="E2" s="15"/>
    </row>
    <row r="3" spans="1:13" s="14" customFormat="1" x14ac:dyDescent="0.2">
      <c r="A3" s="54"/>
      <c r="B3" s="32"/>
      <c r="C3" s="32"/>
      <c r="D3" s="32"/>
      <c r="E3" s="32"/>
      <c r="F3" s="32"/>
      <c r="G3" s="32"/>
      <c r="H3" s="32"/>
      <c r="I3" s="32"/>
    </row>
    <row r="4" spans="1:13" s="14" customFormat="1" ht="38.25" x14ac:dyDescent="0.2">
      <c r="A4" s="57" t="s">
        <v>22</v>
      </c>
      <c r="B4" s="36" t="s">
        <v>17</v>
      </c>
      <c r="C4" s="36" t="s">
        <v>18</v>
      </c>
      <c r="D4" s="36" t="s">
        <v>19</v>
      </c>
      <c r="E4" s="36" t="s">
        <v>20</v>
      </c>
      <c r="F4" s="36" t="s">
        <v>21</v>
      </c>
      <c r="G4" s="18" t="s">
        <v>102</v>
      </c>
      <c r="H4" s="19"/>
      <c r="I4" s="37" t="s">
        <v>90</v>
      </c>
      <c r="K4" s="38" t="s">
        <v>112</v>
      </c>
    </row>
    <row r="5" spans="1:13" s="14" customFormat="1" x14ac:dyDescent="0.2">
      <c r="A5" s="58" t="s">
        <v>1</v>
      </c>
      <c r="B5" s="23">
        <v>41</v>
      </c>
      <c r="C5" s="23">
        <v>35</v>
      </c>
      <c r="D5" s="23">
        <v>10</v>
      </c>
      <c r="E5" s="23">
        <v>11</v>
      </c>
      <c r="F5" s="23">
        <v>15</v>
      </c>
      <c r="G5" s="23">
        <f>SUM(B5:F5)</f>
        <v>112</v>
      </c>
      <c r="H5" s="23"/>
      <c r="I5" s="23">
        <v>107</v>
      </c>
      <c r="K5" s="27">
        <v>2329</v>
      </c>
    </row>
    <row r="6" spans="1:13" s="14" customFormat="1" x14ac:dyDescent="0.2">
      <c r="A6" s="58" t="s">
        <v>7</v>
      </c>
      <c r="B6" s="23">
        <v>175</v>
      </c>
      <c r="C6" s="23">
        <v>83</v>
      </c>
      <c r="D6" s="23">
        <v>26</v>
      </c>
      <c r="E6" s="23">
        <v>35</v>
      </c>
      <c r="F6" s="23">
        <v>71</v>
      </c>
      <c r="G6" s="23">
        <f t="shared" ref="G6:G8" si="0">SUM(B6:F6)</f>
        <v>390</v>
      </c>
      <c r="H6" s="23"/>
      <c r="I6" s="23">
        <v>403</v>
      </c>
      <c r="K6" s="27">
        <v>9520</v>
      </c>
    </row>
    <row r="7" spans="1:13" s="14" customFormat="1" x14ac:dyDescent="0.2">
      <c r="A7" s="58" t="s">
        <v>92</v>
      </c>
      <c r="B7" s="23">
        <v>222</v>
      </c>
      <c r="C7" s="23">
        <v>57</v>
      </c>
      <c r="D7" s="23">
        <v>36</v>
      </c>
      <c r="E7" s="23">
        <v>12</v>
      </c>
      <c r="F7" s="23">
        <v>110</v>
      </c>
      <c r="G7" s="23">
        <f t="shared" si="0"/>
        <v>437</v>
      </c>
      <c r="H7" s="23"/>
      <c r="I7" s="23">
        <v>528</v>
      </c>
      <c r="K7" s="27">
        <v>6898</v>
      </c>
    </row>
    <row r="8" spans="1:13" s="14" customFormat="1" x14ac:dyDescent="0.2">
      <c r="A8" s="58" t="s">
        <v>8</v>
      </c>
      <c r="B8" s="23">
        <v>4125</v>
      </c>
      <c r="C8" s="23">
        <v>1825</v>
      </c>
      <c r="D8" s="23">
        <v>1076</v>
      </c>
      <c r="E8" s="23">
        <v>1756</v>
      </c>
      <c r="F8" s="23">
        <v>1532</v>
      </c>
      <c r="G8" s="23">
        <f t="shared" si="0"/>
        <v>10314</v>
      </c>
      <c r="H8" s="23"/>
      <c r="I8" s="23">
        <v>9509</v>
      </c>
      <c r="K8" s="27">
        <v>216669</v>
      </c>
    </row>
    <row r="9" spans="1:13" s="14" customFormat="1" x14ac:dyDescent="0.2">
      <c r="A9" s="59" t="s">
        <v>25</v>
      </c>
      <c r="B9" s="29">
        <f>SUM(B5:B8)</f>
        <v>4563</v>
      </c>
      <c r="C9" s="29">
        <f t="shared" ref="C9:G9" si="1">SUM(C5:C8)</f>
        <v>2000</v>
      </c>
      <c r="D9" s="29">
        <f t="shared" si="1"/>
        <v>1148</v>
      </c>
      <c r="E9" s="29">
        <f t="shared" si="1"/>
        <v>1814</v>
      </c>
      <c r="F9" s="29">
        <f t="shared" si="1"/>
        <v>1728</v>
      </c>
      <c r="G9" s="29">
        <f t="shared" si="1"/>
        <v>11253</v>
      </c>
      <c r="H9" s="60"/>
      <c r="I9" s="60">
        <f>SUM(I5:I8)</f>
        <v>10547</v>
      </c>
      <c r="J9" s="61"/>
      <c r="K9" s="31">
        <f>SUM(K5:K8)</f>
        <v>235416</v>
      </c>
    </row>
    <row r="10" spans="1:13" s="14" customFormat="1" x14ac:dyDescent="0.2">
      <c r="A10" s="54"/>
      <c r="B10" s="32"/>
      <c r="C10" s="32"/>
      <c r="D10" s="32"/>
      <c r="E10" s="32"/>
      <c r="F10" s="32"/>
      <c r="G10" s="32"/>
      <c r="H10" s="32"/>
      <c r="I10" s="32"/>
      <c r="K10" s="27"/>
    </row>
    <row r="11" spans="1:13" s="14" customFormat="1" x14ac:dyDescent="0.2">
      <c r="A11" s="55"/>
      <c r="B11" s="56"/>
      <c r="C11" s="32"/>
      <c r="D11" s="32"/>
      <c r="E11" s="32"/>
      <c r="F11" s="32"/>
      <c r="G11" s="32"/>
      <c r="H11" s="32"/>
      <c r="I11" s="32"/>
    </row>
    <row r="12" spans="1:13" s="14" customFormat="1" x14ac:dyDescent="0.2">
      <c r="A12" s="54"/>
      <c r="B12" s="32"/>
      <c r="C12" s="32"/>
      <c r="D12" s="32"/>
      <c r="E12" s="32"/>
      <c r="F12" s="32"/>
      <c r="G12" s="32"/>
      <c r="H12" s="32"/>
      <c r="I12" s="32"/>
      <c r="M12" s="32"/>
    </row>
    <row r="13" spans="1:13" s="14" customFormat="1" ht="38.25" x14ac:dyDescent="0.2">
      <c r="A13" s="57" t="s">
        <v>23</v>
      </c>
      <c r="B13" s="36" t="s">
        <v>17</v>
      </c>
      <c r="C13" s="36" t="s">
        <v>18</v>
      </c>
      <c r="D13" s="36" t="s">
        <v>19</v>
      </c>
      <c r="E13" s="36" t="s">
        <v>20</v>
      </c>
      <c r="F13" s="36" t="s">
        <v>21</v>
      </c>
      <c r="G13" s="18" t="s">
        <v>102</v>
      </c>
      <c r="H13" s="19"/>
      <c r="I13" s="37" t="s">
        <v>90</v>
      </c>
      <c r="K13" s="38" t="s">
        <v>112</v>
      </c>
    </row>
    <row r="14" spans="1:13" s="14" customFormat="1" x14ac:dyDescent="0.2">
      <c r="A14" s="58" t="s">
        <v>1</v>
      </c>
      <c r="B14" s="23">
        <v>39</v>
      </c>
      <c r="C14" s="23">
        <v>23</v>
      </c>
      <c r="D14" s="23">
        <v>10</v>
      </c>
      <c r="E14" s="23">
        <v>5</v>
      </c>
      <c r="F14" s="23">
        <v>9</v>
      </c>
      <c r="G14" s="23">
        <f>SUM(B14:F14)</f>
        <v>86</v>
      </c>
      <c r="H14" s="23"/>
      <c r="I14" s="23">
        <v>51</v>
      </c>
      <c r="K14" s="27">
        <v>961</v>
      </c>
    </row>
    <row r="15" spans="1:13" s="14" customFormat="1" x14ac:dyDescent="0.2">
      <c r="A15" s="58" t="s">
        <v>7</v>
      </c>
      <c r="B15" s="23">
        <v>42</v>
      </c>
      <c r="C15" s="23">
        <v>61</v>
      </c>
      <c r="D15" s="23">
        <v>39</v>
      </c>
      <c r="E15" s="23">
        <v>9</v>
      </c>
      <c r="F15" s="23">
        <v>14</v>
      </c>
      <c r="G15" s="23">
        <f t="shared" ref="G15:G17" si="2">SUM(B15:F15)</f>
        <v>165</v>
      </c>
      <c r="H15" s="23"/>
      <c r="I15" s="23">
        <v>149</v>
      </c>
      <c r="K15" s="27">
        <v>1922</v>
      </c>
    </row>
    <row r="16" spans="1:13" s="14" customFormat="1" x14ac:dyDescent="0.2">
      <c r="A16" s="58" t="s">
        <v>92</v>
      </c>
      <c r="B16" s="23">
        <v>90</v>
      </c>
      <c r="C16" s="23">
        <v>66</v>
      </c>
      <c r="D16" s="23">
        <v>14</v>
      </c>
      <c r="E16" s="23">
        <v>12</v>
      </c>
      <c r="F16" s="23">
        <v>85</v>
      </c>
      <c r="G16" s="23">
        <f t="shared" si="2"/>
        <v>267</v>
      </c>
      <c r="H16" s="23"/>
      <c r="I16" s="23">
        <v>309</v>
      </c>
      <c r="K16" s="27">
        <v>2979</v>
      </c>
    </row>
    <row r="17" spans="1:11" s="14" customFormat="1" x14ac:dyDescent="0.2">
      <c r="A17" s="58" t="s">
        <v>8</v>
      </c>
      <c r="B17" s="23">
        <v>3732</v>
      </c>
      <c r="C17" s="23">
        <v>1854</v>
      </c>
      <c r="D17" s="23">
        <v>1321</v>
      </c>
      <c r="E17" s="23">
        <v>1757</v>
      </c>
      <c r="F17" s="23">
        <v>1589</v>
      </c>
      <c r="G17" s="23">
        <f t="shared" si="2"/>
        <v>10253</v>
      </c>
      <c r="H17" s="23"/>
      <c r="I17" s="23">
        <v>9134</v>
      </c>
      <c r="K17" s="27">
        <v>226996</v>
      </c>
    </row>
    <row r="18" spans="1:11" s="14" customFormat="1" x14ac:dyDescent="0.2">
      <c r="A18" s="59" t="s">
        <v>25</v>
      </c>
      <c r="B18" s="62">
        <f>SUM(B14:B17)</f>
        <v>3903</v>
      </c>
      <c r="C18" s="62">
        <f t="shared" ref="C18:G18" si="3">SUM(C14:C17)</f>
        <v>2004</v>
      </c>
      <c r="D18" s="62">
        <f t="shared" si="3"/>
        <v>1384</v>
      </c>
      <c r="E18" s="62">
        <f t="shared" si="3"/>
        <v>1783</v>
      </c>
      <c r="F18" s="62">
        <f t="shared" si="3"/>
        <v>1697</v>
      </c>
      <c r="G18" s="62">
        <f t="shared" si="3"/>
        <v>10771</v>
      </c>
      <c r="H18" s="63"/>
      <c r="I18" s="63">
        <f>SUM(I14:I17)</f>
        <v>9643</v>
      </c>
      <c r="J18" s="61"/>
      <c r="K18" s="31">
        <f>SUM(K14:K17)</f>
        <v>232858</v>
      </c>
    </row>
    <row r="19" spans="1:11" s="14" customFormat="1" x14ac:dyDescent="0.2">
      <c r="A19" s="54"/>
      <c r="K19" s="27"/>
    </row>
    <row r="20" spans="1:11" s="45" customFormat="1" x14ac:dyDescent="0.2">
      <c r="A20" s="44" t="s">
        <v>87</v>
      </c>
      <c r="G20" s="49"/>
      <c r="H20" s="49"/>
      <c r="I20" s="48"/>
    </row>
    <row r="21" spans="1:11" s="45" customFormat="1" x14ac:dyDescent="0.2">
      <c r="A21" s="45" t="s">
        <v>105</v>
      </c>
      <c r="G21" s="47"/>
      <c r="H21" s="49"/>
      <c r="I21" s="48"/>
    </row>
    <row r="22" spans="1:11" x14ac:dyDescent="0.2">
      <c r="A22" s="88" t="s">
        <v>108</v>
      </c>
    </row>
  </sheetData>
  <pageMargins left="0.70866141732283505" right="0.70866141732283505" top="0.74803149606299202" bottom="0.74803149606299202" header="0.31496062992126" footer="0.31496062992126"/>
  <pageSetup paperSize="9" scale="94" fitToHeight="0" orientation="landscape" cellComments="atEnd" r:id="rId1"/>
  <headerFooter alignWithMargins="0">
    <oddHeader>&amp;L&amp;D&amp;RRECTORAT DE NANTES
SEPP</oddHeader>
    <oddFooter>&amp;L&amp;G&amp;R&amp;P/&amp;N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N21"/>
  <sheetViews>
    <sheetView zoomScaleNormal="100" workbookViewId="0">
      <selection activeCell="H17" sqref="H17"/>
    </sheetView>
  </sheetViews>
  <sheetFormatPr baseColWidth="10" defaultColWidth="18.7109375" defaultRowHeight="12.75" x14ac:dyDescent="0.2"/>
  <cols>
    <col min="1" max="1" width="17.7109375" style="21" customWidth="1"/>
    <col min="2" max="7" width="13" style="21" customWidth="1"/>
    <col min="8" max="8" width="4" style="21" customWidth="1"/>
    <col min="9" max="9" width="13" style="21" customWidth="1"/>
    <col min="10" max="10" width="8.7109375" style="21" customWidth="1"/>
    <col min="11" max="11" width="15" style="21" bestFit="1" customWidth="1"/>
    <col min="12" max="12" width="16.7109375" style="21" bestFit="1" customWidth="1"/>
    <col min="13" max="16384" width="18.7109375" style="21"/>
  </cols>
  <sheetData>
    <row r="1" spans="1:12" s="13" customFormat="1" ht="18.75" x14ac:dyDescent="0.3">
      <c r="A1" s="87" t="s">
        <v>110</v>
      </c>
      <c r="G1" s="67"/>
      <c r="H1" s="67"/>
      <c r="I1" s="68"/>
      <c r="K1" s="67"/>
    </row>
    <row r="2" spans="1:12" s="45" customFormat="1" x14ac:dyDescent="0.2">
      <c r="G2" s="49"/>
      <c r="H2" s="49"/>
      <c r="I2" s="48"/>
      <c r="K2" s="49"/>
    </row>
    <row r="3" spans="1:12" s="14" customFormat="1" x14ac:dyDescent="0.2">
      <c r="A3" s="55"/>
      <c r="B3" s="56"/>
      <c r="C3" s="32"/>
      <c r="D3" s="32"/>
      <c r="E3" s="32"/>
      <c r="F3" s="32"/>
      <c r="G3" s="32"/>
      <c r="H3" s="32"/>
      <c r="I3" s="32"/>
    </row>
    <row r="4" spans="1:12" s="14" customFormat="1" x14ac:dyDescent="0.2">
      <c r="A4" s="54"/>
      <c r="B4" s="32"/>
      <c r="C4" s="32"/>
      <c r="D4" s="32"/>
      <c r="E4" s="32"/>
      <c r="F4" s="32"/>
      <c r="G4" s="32"/>
      <c r="H4" s="32"/>
      <c r="I4" s="32"/>
    </row>
    <row r="5" spans="1:12" s="14" customFormat="1" ht="38.25" x14ac:dyDescent="0.2">
      <c r="A5" s="69" t="s">
        <v>54</v>
      </c>
      <c r="B5" s="36" t="s">
        <v>17</v>
      </c>
      <c r="C5" s="36" t="s">
        <v>18</v>
      </c>
      <c r="D5" s="36" t="s">
        <v>19</v>
      </c>
      <c r="E5" s="36" t="s">
        <v>20</v>
      </c>
      <c r="F5" s="36" t="s">
        <v>21</v>
      </c>
      <c r="G5" s="18" t="s">
        <v>102</v>
      </c>
      <c r="H5" s="19"/>
      <c r="I5" s="19" t="s">
        <v>90</v>
      </c>
      <c r="K5" s="38" t="s">
        <v>112</v>
      </c>
      <c r="L5" s="39"/>
    </row>
    <row r="6" spans="1:12" s="14" customFormat="1" x14ac:dyDescent="0.2">
      <c r="A6" s="58" t="s">
        <v>2</v>
      </c>
      <c r="B6" s="23">
        <v>2396</v>
      </c>
      <c r="C6" s="23">
        <v>1004</v>
      </c>
      <c r="D6" s="23">
        <v>532</v>
      </c>
      <c r="E6" s="23">
        <v>905</v>
      </c>
      <c r="F6" s="23">
        <v>838</v>
      </c>
      <c r="G6" s="23">
        <f>SUM(B6:F6)</f>
        <v>5675</v>
      </c>
      <c r="H6" s="23"/>
      <c r="I6" s="23">
        <v>5420</v>
      </c>
      <c r="K6" s="27">
        <v>122907</v>
      </c>
      <c r="L6" s="27"/>
    </row>
    <row r="7" spans="1:12" s="14" customFormat="1" x14ac:dyDescent="0.2">
      <c r="A7" s="58" t="s">
        <v>3</v>
      </c>
      <c r="B7" s="23">
        <v>1659</v>
      </c>
      <c r="C7" s="23">
        <v>744</v>
      </c>
      <c r="D7" s="23">
        <v>457</v>
      </c>
      <c r="E7" s="23">
        <v>695</v>
      </c>
      <c r="F7" s="23">
        <v>672</v>
      </c>
      <c r="G7" s="23">
        <f t="shared" ref="G7:G10" si="0">SUM(B7:F7)</f>
        <v>4227</v>
      </c>
      <c r="H7" s="23"/>
      <c r="I7" s="23">
        <v>3888</v>
      </c>
      <c r="K7" s="27">
        <v>88099</v>
      </c>
      <c r="L7" s="27"/>
    </row>
    <row r="8" spans="1:12" s="14" customFormat="1" x14ac:dyDescent="0.2">
      <c r="A8" s="58" t="s">
        <v>4</v>
      </c>
      <c r="B8" s="23">
        <v>1744</v>
      </c>
      <c r="C8" s="23">
        <v>815</v>
      </c>
      <c r="D8" s="23">
        <v>563</v>
      </c>
      <c r="E8" s="23">
        <v>767</v>
      </c>
      <c r="F8" s="23">
        <v>715</v>
      </c>
      <c r="G8" s="23">
        <f t="shared" si="0"/>
        <v>4604</v>
      </c>
      <c r="H8" s="23"/>
      <c r="I8" s="23">
        <v>4277</v>
      </c>
      <c r="K8" s="66">
        <v>95804</v>
      </c>
      <c r="L8" s="66"/>
    </row>
    <row r="9" spans="1:12" s="14" customFormat="1" x14ac:dyDescent="0.2">
      <c r="A9" s="58" t="s">
        <v>5</v>
      </c>
      <c r="B9" s="23">
        <v>1504</v>
      </c>
      <c r="C9" s="23">
        <v>800</v>
      </c>
      <c r="D9" s="23">
        <v>536</v>
      </c>
      <c r="E9" s="23">
        <v>688</v>
      </c>
      <c r="F9" s="23">
        <v>692</v>
      </c>
      <c r="G9" s="23">
        <f t="shared" si="0"/>
        <v>4220</v>
      </c>
      <c r="H9" s="23"/>
      <c r="I9" s="23">
        <v>3644</v>
      </c>
      <c r="K9" s="66">
        <v>86098</v>
      </c>
      <c r="L9" s="66"/>
    </row>
    <row r="10" spans="1:12" s="14" customFormat="1" x14ac:dyDescent="0.2">
      <c r="A10" s="58" t="s">
        <v>6</v>
      </c>
      <c r="B10" s="23">
        <v>1022</v>
      </c>
      <c r="C10" s="23">
        <v>557</v>
      </c>
      <c r="D10" s="23">
        <v>395</v>
      </c>
      <c r="E10" s="23">
        <v>471</v>
      </c>
      <c r="F10" s="23">
        <v>462</v>
      </c>
      <c r="G10" s="23">
        <f t="shared" si="0"/>
        <v>2907</v>
      </c>
      <c r="H10" s="23"/>
      <c r="I10" s="23">
        <v>2563</v>
      </c>
      <c r="K10" s="66">
        <v>65994</v>
      </c>
      <c r="L10" s="66"/>
    </row>
    <row r="11" spans="1:12" s="14" customFormat="1" x14ac:dyDescent="0.2">
      <c r="A11" s="58" t="s">
        <v>107</v>
      </c>
      <c r="B11" s="23">
        <v>141</v>
      </c>
      <c r="C11" s="23">
        <v>84</v>
      </c>
      <c r="D11" s="23">
        <v>49</v>
      </c>
      <c r="E11" s="23">
        <v>71</v>
      </c>
      <c r="F11" s="23">
        <v>46</v>
      </c>
      <c r="G11" s="23">
        <f>SUM(B11:F11)</f>
        <v>391</v>
      </c>
      <c r="H11" s="23"/>
      <c r="I11" s="23">
        <v>398</v>
      </c>
      <c r="K11" s="66">
        <v>9372</v>
      </c>
      <c r="L11" s="66"/>
    </row>
    <row r="12" spans="1:12" s="14" customFormat="1" x14ac:dyDescent="0.2">
      <c r="A12" s="70" t="s">
        <v>55</v>
      </c>
      <c r="B12" s="62">
        <f>SUM(B6:B11)</f>
        <v>8466</v>
      </c>
      <c r="C12" s="62">
        <f t="shared" ref="C12:G12" si="1">SUM(C6:C11)</f>
        <v>4004</v>
      </c>
      <c r="D12" s="62">
        <f t="shared" si="1"/>
        <v>2532</v>
      </c>
      <c r="E12" s="62">
        <f t="shared" si="1"/>
        <v>3597</v>
      </c>
      <c r="F12" s="62">
        <f t="shared" si="1"/>
        <v>3425</v>
      </c>
      <c r="G12" s="62">
        <f t="shared" si="1"/>
        <v>22024</v>
      </c>
      <c r="H12" s="63"/>
      <c r="I12" s="63">
        <f>SUM(I6:I11)</f>
        <v>20190</v>
      </c>
      <c r="J12" s="71"/>
      <c r="K12" s="71">
        <v>468274</v>
      </c>
      <c r="L12" s="71"/>
    </row>
    <row r="13" spans="1:12" s="14" customFormat="1" x14ac:dyDescent="0.2">
      <c r="B13" s="32"/>
      <c r="C13" s="32"/>
      <c r="D13" s="32"/>
      <c r="E13" s="32"/>
      <c r="F13" s="32"/>
      <c r="G13" s="32"/>
      <c r="H13" s="32"/>
      <c r="I13" s="32"/>
    </row>
    <row r="14" spans="1:12" s="14" customFormat="1" x14ac:dyDescent="0.2">
      <c r="B14" s="32"/>
      <c r="C14" s="32"/>
      <c r="D14" s="32"/>
      <c r="E14" s="32"/>
      <c r="F14" s="32"/>
      <c r="G14" s="32"/>
      <c r="H14" s="32"/>
      <c r="I14" s="32"/>
      <c r="K14" s="72"/>
    </row>
    <row r="15" spans="1:12" s="45" customFormat="1" x14ac:dyDescent="0.2">
      <c r="B15" s="73"/>
      <c r="C15" s="73"/>
      <c r="D15" s="73"/>
      <c r="E15" s="73"/>
      <c r="F15" s="73"/>
      <c r="G15" s="47"/>
      <c r="H15" s="47"/>
      <c r="I15" s="74"/>
      <c r="K15" s="49"/>
    </row>
    <row r="16" spans="1:12" s="45" customFormat="1" x14ac:dyDescent="0.2">
      <c r="A16" s="44" t="s">
        <v>87</v>
      </c>
      <c r="G16" s="49"/>
      <c r="H16" s="49"/>
      <c r="I16" s="48"/>
      <c r="K16" s="49"/>
    </row>
    <row r="17" spans="1:14" s="45" customFormat="1" x14ac:dyDescent="0.2">
      <c r="A17" s="45" t="s">
        <v>105</v>
      </c>
      <c r="G17" s="49"/>
      <c r="H17" s="49"/>
      <c r="I17" s="48"/>
      <c r="K17" s="75"/>
      <c r="L17" s="75"/>
    </row>
    <row r="18" spans="1:14" x14ac:dyDescent="0.2">
      <c r="A18" s="88" t="s">
        <v>108</v>
      </c>
      <c r="K18" s="76"/>
      <c r="L18" s="75"/>
      <c r="M18" s="75"/>
      <c r="N18" s="75"/>
    </row>
    <row r="19" spans="1:14" x14ac:dyDescent="0.2">
      <c r="K19" s="75"/>
      <c r="L19" s="75"/>
      <c r="M19" s="75"/>
      <c r="N19" s="75"/>
    </row>
    <row r="20" spans="1:14" x14ac:dyDescent="0.2">
      <c r="K20" s="75"/>
      <c r="L20" s="75"/>
      <c r="M20" s="75"/>
      <c r="N20" s="75"/>
    </row>
    <row r="21" spans="1:14" x14ac:dyDescent="0.2">
      <c r="K21" s="75"/>
      <c r="L21" s="75"/>
      <c r="M21" s="75"/>
      <c r="N21" s="75"/>
    </row>
  </sheetData>
  <pageMargins left="0.70866141732283505" right="0.70866141732283505" top="0.74803149606299202" bottom="0.74803149606299202" header="0.31496062992126" footer="0.31496062992126"/>
  <pageSetup paperSize="9" scale="98" fitToHeight="0" orientation="landscape" cellComments="atEnd" r:id="rId1"/>
  <headerFooter alignWithMargins="0">
    <oddHeader>&amp;L&amp;D&amp;RRECTORAT DE NANTES
SEPP</oddHeader>
    <oddFooter>&amp;L&amp;G&amp;R&amp;P/&amp;N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79998168889431442"/>
    <pageSetUpPr fitToPage="1"/>
  </sheetPr>
  <dimension ref="A1:M46"/>
  <sheetViews>
    <sheetView zoomScaleNormal="100" workbookViewId="0">
      <selection activeCell="H17" sqref="H17"/>
    </sheetView>
  </sheetViews>
  <sheetFormatPr baseColWidth="10" defaultColWidth="11.5703125" defaultRowHeight="12.75" x14ac:dyDescent="0.2"/>
  <cols>
    <col min="1" max="1" width="42" style="21" bestFit="1" customWidth="1"/>
    <col min="2" max="6" width="9.85546875" style="21" customWidth="1"/>
    <col min="7" max="7" width="16.140625" style="21" customWidth="1"/>
    <col min="8" max="8" width="4.85546875" style="21" customWidth="1"/>
    <col min="9" max="9" width="14" style="21" bestFit="1" customWidth="1"/>
    <col min="10" max="10" width="4.42578125" style="21" customWidth="1"/>
    <col min="11" max="11" width="11.7109375" style="21" bestFit="1" customWidth="1"/>
    <col min="12" max="12" width="7.28515625" style="21" bestFit="1" customWidth="1"/>
    <col min="13" max="13" width="7.42578125" style="21" bestFit="1" customWidth="1"/>
    <col min="14" max="16384" width="11.5703125" style="21"/>
  </cols>
  <sheetData>
    <row r="1" spans="1:13" s="14" customFormat="1" ht="18.75" x14ac:dyDescent="0.3">
      <c r="A1" s="136" t="s">
        <v>101</v>
      </c>
      <c r="B1" s="136"/>
      <c r="C1" s="136"/>
      <c r="D1" s="136"/>
      <c r="E1" s="136"/>
      <c r="F1" s="136"/>
      <c r="G1" s="136"/>
      <c r="H1" s="136"/>
      <c r="I1" s="136"/>
      <c r="J1" s="136"/>
    </row>
    <row r="2" spans="1:13" s="14" customFormat="1" x14ac:dyDescent="0.2"/>
    <row r="3" spans="1:13" s="14" customFormat="1" x14ac:dyDescent="0.2"/>
    <row r="4" spans="1:13" s="14" customFormat="1" ht="38.25" x14ac:dyDescent="0.2">
      <c r="A4" s="77" t="s">
        <v>88</v>
      </c>
      <c r="B4" s="17" t="s">
        <v>17</v>
      </c>
      <c r="C4" s="17" t="s">
        <v>18</v>
      </c>
      <c r="D4" s="17" t="s">
        <v>19</v>
      </c>
      <c r="E4" s="17" t="s">
        <v>20</v>
      </c>
      <c r="F4" s="17" t="s">
        <v>21</v>
      </c>
      <c r="G4" s="18" t="s">
        <v>102</v>
      </c>
      <c r="H4" s="19"/>
      <c r="I4" s="19" t="s">
        <v>90</v>
      </c>
      <c r="K4" s="38" t="s">
        <v>112</v>
      </c>
    </row>
    <row r="5" spans="1:13" s="14" customFormat="1" x14ac:dyDescent="0.2">
      <c r="A5" s="44" t="s">
        <v>45</v>
      </c>
      <c r="B5" s="23">
        <v>2871</v>
      </c>
      <c r="C5" s="23">
        <v>1609</v>
      </c>
      <c r="D5" s="23">
        <v>943</v>
      </c>
      <c r="E5" s="23">
        <v>1603</v>
      </c>
      <c r="F5" s="23">
        <v>1001</v>
      </c>
      <c r="G5" s="23">
        <f>SUM(B5:F5)</f>
        <v>8027</v>
      </c>
      <c r="H5" s="23"/>
      <c r="I5" s="23">
        <v>7945</v>
      </c>
      <c r="J5" s="32"/>
      <c r="K5" s="23">
        <v>162126</v>
      </c>
      <c r="M5" s="78"/>
    </row>
    <row r="6" spans="1:13" s="14" customFormat="1" x14ac:dyDescent="0.2">
      <c r="A6" s="44" t="s">
        <v>46</v>
      </c>
      <c r="B6" s="23">
        <v>1330</v>
      </c>
      <c r="C6" s="23">
        <v>810</v>
      </c>
      <c r="D6" s="23">
        <v>753</v>
      </c>
      <c r="E6" s="23">
        <v>438</v>
      </c>
      <c r="F6" s="23">
        <v>615</v>
      </c>
      <c r="G6" s="23">
        <f t="shared" ref="G6:G13" si="0">SUM(B6:F6)</f>
        <v>3946</v>
      </c>
      <c r="H6" s="23"/>
      <c r="I6" s="23">
        <v>4083</v>
      </c>
      <c r="J6" s="32"/>
      <c r="K6" s="23">
        <v>68378</v>
      </c>
      <c r="M6" s="78"/>
    </row>
    <row r="7" spans="1:13" s="14" customFormat="1" x14ac:dyDescent="0.2">
      <c r="A7" s="44" t="s">
        <v>47</v>
      </c>
      <c r="B7" s="23">
        <v>1397</v>
      </c>
      <c r="C7" s="23">
        <v>637</v>
      </c>
      <c r="D7" s="23">
        <v>385</v>
      </c>
      <c r="E7" s="23">
        <v>782</v>
      </c>
      <c r="F7" s="23">
        <v>838</v>
      </c>
      <c r="G7" s="23">
        <f t="shared" si="0"/>
        <v>4039</v>
      </c>
      <c r="H7" s="23"/>
      <c r="I7" s="23">
        <v>3600</v>
      </c>
      <c r="J7" s="32"/>
      <c r="K7" s="23">
        <v>91403</v>
      </c>
      <c r="M7" s="78"/>
    </row>
    <row r="8" spans="1:13" s="14" customFormat="1" x14ac:dyDescent="0.2">
      <c r="A8" s="80" t="s">
        <v>51</v>
      </c>
      <c r="B8" s="23">
        <v>135</v>
      </c>
      <c r="C8" s="23">
        <v>101</v>
      </c>
      <c r="D8" s="23">
        <v>46</v>
      </c>
      <c r="E8" s="23">
        <v>56</v>
      </c>
      <c r="F8" s="23">
        <v>83</v>
      </c>
      <c r="G8" s="23">
        <f t="shared" si="0"/>
        <v>421</v>
      </c>
      <c r="H8" s="23"/>
      <c r="I8" s="23">
        <v>414</v>
      </c>
      <c r="J8" s="32"/>
      <c r="K8" s="23">
        <v>7841</v>
      </c>
      <c r="M8" s="78"/>
    </row>
    <row r="9" spans="1:13" s="14" customFormat="1" x14ac:dyDescent="0.2">
      <c r="A9" s="80" t="s">
        <v>52</v>
      </c>
      <c r="B9" s="23">
        <v>118</v>
      </c>
      <c r="C9" s="23">
        <v>60</v>
      </c>
      <c r="D9" s="23">
        <v>25</v>
      </c>
      <c r="E9" s="23">
        <v>43</v>
      </c>
      <c r="F9" s="23">
        <v>43</v>
      </c>
      <c r="G9" s="23">
        <f t="shared" si="0"/>
        <v>289</v>
      </c>
      <c r="H9" s="23"/>
      <c r="I9" s="23">
        <v>297</v>
      </c>
      <c r="J9" s="32"/>
      <c r="K9" s="23">
        <v>4992</v>
      </c>
      <c r="M9" s="78"/>
    </row>
    <row r="10" spans="1:13" s="14" customFormat="1" x14ac:dyDescent="0.2">
      <c r="A10" s="44" t="s">
        <v>50</v>
      </c>
      <c r="B10" s="23">
        <v>48</v>
      </c>
      <c r="C10" s="23">
        <v>30</v>
      </c>
      <c r="D10" s="23">
        <v>24</v>
      </c>
      <c r="E10" s="23">
        <v>29</v>
      </c>
      <c r="F10" s="23">
        <v>40</v>
      </c>
      <c r="G10" s="23">
        <f t="shared" si="0"/>
        <v>171</v>
      </c>
      <c r="H10" s="23"/>
      <c r="I10" s="23">
        <v>186</v>
      </c>
      <c r="J10" s="32"/>
      <c r="K10" s="23">
        <v>3547</v>
      </c>
      <c r="M10" s="78"/>
    </row>
    <row r="11" spans="1:13" s="14" customFormat="1" x14ac:dyDescent="0.2">
      <c r="A11" s="44" t="s">
        <v>48</v>
      </c>
      <c r="B11" s="23">
        <v>284</v>
      </c>
      <c r="C11" s="23">
        <v>150</v>
      </c>
      <c r="D11" s="23">
        <v>96</v>
      </c>
      <c r="E11" s="23">
        <v>124</v>
      </c>
      <c r="F11" s="23">
        <v>141</v>
      </c>
      <c r="G11" s="23">
        <f t="shared" si="0"/>
        <v>795</v>
      </c>
      <c r="H11" s="23"/>
      <c r="I11" s="23">
        <v>832</v>
      </c>
      <c r="J11" s="32"/>
      <c r="K11" s="23">
        <v>19384</v>
      </c>
      <c r="M11" s="78"/>
    </row>
    <row r="12" spans="1:13" s="14" customFormat="1" x14ac:dyDescent="0.2">
      <c r="A12" s="44" t="s">
        <v>53</v>
      </c>
      <c r="B12" s="23">
        <v>841</v>
      </c>
      <c r="C12" s="23">
        <v>369</v>
      </c>
      <c r="D12" s="23">
        <v>198</v>
      </c>
      <c r="E12" s="23">
        <v>198</v>
      </c>
      <c r="F12" s="23">
        <v>227</v>
      </c>
      <c r="G12" s="23">
        <f t="shared" si="0"/>
        <v>1833</v>
      </c>
      <c r="H12" s="23"/>
      <c r="I12" s="23">
        <v>1306</v>
      </c>
      <c r="J12" s="32"/>
      <c r="K12" s="23">
        <v>65398</v>
      </c>
      <c r="M12" s="78"/>
    </row>
    <row r="13" spans="1:13" s="14" customFormat="1" x14ac:dyDescent="0.2">
      <c r="A13" s="44" t="s">
        <v>49</v>
      </c>
      <c r="B13" s="23">
        <v>1442</v>
      </c>
      <c r="C13" s="23">
        <v>238</v>
      </c>
      <c r="D13" s="23">
        <v>62</v>
      </c>
      <c r="E13" s="23">
        <v>324</v>
      </c>
      <c r="F13" s="23">
        <v>437</v>
      </c>
      <c r="G13" s="23">
        <f t="shared" si="0"/>
        <v>2503</v>
      </c>
      <c r="H13" s="23"/>
      <c r="I13" s="23">
        <v>1527</v>
      </c>
      <c r="J13" s="32"/>
      <c r="K13" s="23">
        <v>45205</v>
      </c>
      <c r="M13" s="78"/>
    </row>
    <row r="14" spans="1:13" s="13" customFormat="1" x14ac:dyDescent="0.2">
      <c r="A14" s="70" t="s">
        <v>25</v>
      </c>
      <c r="B14" s="29">
        <f>SUM(B5:B13)</f>
        <v>8466</v>
      </c>
      <c r="C14" s="29">
        <f t="shared" ref="C14:G14" si="1">SUM(C5:C13)</f>
        <v>4004</v>
      </c>
      <c r="D14" s="29">
        <f t="shared" si="1"/>
        <v>2532</v>
      </c>
      <c r="E14" s="29">
        <f t="shared" si="1"/>
        <v>3597</v>
      </c>
      <c r="F14" s="29">
        <f t="shared" si="1"/>
        <v>3425</v>
      </c>
      <c r="G14" s="29">
        <f t="shared" si="1"/>
        <v>22024</v>
      </c>
      <c r="H14" s="30"/>
      <c r="I14" s="30">
        <f>SUM(I5:I13)</f>
        <v>20190</v>
      </c>
      <c r="J14" s="30"/>
      <c r="K14" s="30">
        <f>SUM(K5:K13)</f>
        <v>468274</v>
      </c>
      <c r="L14" s="81"/>
      <c r="M14" s="78"/>
    </row>
    <row r="18" spans="1:10" x14ac:dyDescent="0.2">
      <c r="A18" s="44" t="s">
        <v>87</v>
      </c>
      <c r="B18" s="45"/>
      <c r="C18" s="45"/>
      <c r="D18" s="45"/>
      <c r="E18" s="45"/>
      <c r="F18" s="45"/>
      <c r="G18" s="45"/>
      <c r="H18" s="46"/>
      <c r="I18" s="46"/>
      <c r="J18" s="45"/>
    </row>
    <row r="19" spans="1:10" x14ac:dyDescent="0.2">
      <c r="A19" s="137" t="s">
        <v>105</v>
      </c>
      <c r="B19" s="137"/>
      <c r="C19" s="137"/>
      <c r="D19" s="137"/>
      <c r="E19" s="137"/>
      <c r="F19" s="137"/>
      <c r="G19" s="137"/>
      <c r="H19" s="137"/>
      <c r="I19" s="137"/>
      <c r="J19" s="137"/>
    </row>
    <row r="20" spans="1:10" x14ac:dyDescent="0.2">
      <c r="A20" s="88" t="s">
        <v>108</v>
      </c>
      <c r="B20" s="45"/>
      <c r="C20" s="45"/>
      <c r="D20" s="45"/>
      <c r="E20" s="45"/>
      <c r="F20" s="45"/>
      <c r="G20" s="45"/>
      <c r="H20" s="46"/>
      <c r="I20" s="46"/>
      <c r="J20" s="45"/>
    </row>
    <row r="21" spans="1:10" x14ac:dyDescent="0.2">
      <c r="A21" s="88"/>
      <c r="B21" s="45"/>
      <c r="C21" s="45"/>
      <c r="D21" s="45"/>
      <c r="E21" s="45"/>
      <c r="F21" s="45"/>
      <c r="G21" s="45"/>
      <c r="H21" s="46"/>
      <c r="I21" s="46"/>
      <c r="J21" s="45"/>
    </row>
    <row r="22" spans="1:10" x14ac:dyDescent="0.2">
      <c r="A22" s="135" t="s">
        <v>94</v>
      </c>
      <c r="B22" s="135"/>
      <c r="C22" s="135"/>
      <c r="D22" s="135"/>
      <c r="E22" s="135"/>
      <c r="F22" s="135"/>
      <c r="G22" s="135"/>
      <c r="H22" s="135"/>
      <c r="I22" s="135"/>
      <c r="J22" s="135"/>
    </row>
    <row r="23" spans="1:10" x14ac:dyDescent="0.2">
      <c r="A23" s="135"/>
      <c r="B23" s="135"/>
      <c r="C23" s="135"/>
      <c r="D23" s="135"/>
      <c r="E23" s="135"/>
      <c r="F23" s="135"/>
      <c r="G23" s="135"/>
      <c r="H23" s="135"/>
      <c r="I23" s="135"/>
      <c r="J23" s="135"/>
    </row>
    <row r="24" spans="1:10" x14ac:dyDescent="0.2">
      <c r="A24" s="135" t="s">
        <v>95</v>
      </c>
      <c r="B24" s="135"/>
      <c r="C24" s="135"/>
      <c r="D24" s="135"/>
      <c r="E24" s="135"/>
      <c r="F24" s="135"/>
      <c r="G24" s="135"/>
      <c r="H24" s="135"/>
      <c r="I24" s="135"/>
      <c r="J24" s="135"/>
    </row>
    <row r="25" spans="1:10" x14ac:dyDescent="0.2">
      <c r="A25" s="135"/>
      <c r="B25" s="135"/>
      <c r="C25" s="135"/>
      <c r="D25" s="135"/>
      <c r="E25" s="135"/>
      <c r="F25" s="135"/>
      <c r="G25" s="135"/>
      <c r="H25" s="135"/>
      <c r="I25" s="135"/>
      <c r="J25" s="135"/>
    </row>
    <row r="26" spans="1:10" x14ac:dyDescent="0.2">
      <c r="A26" s="135" t="s">
        <v>96</v>
      </c>
      <c r="B26" s="135"/>
      <c r="C26" s="135"/>
      <c r="D26" s="135"/>
      <c r="E26" s="135"/>
      <c r="F26" s="135"/>
      <c r="G26" s="135"/>
      <c r="H26" s="135"/>
      <c r="I26" s="135"/>
      <c r="J26" s="135"/>
    </row>
    <row r="27" spans="1:10" x14ac:dyDescent="0.2">
      <c r="A27" s="135"/>
      <c r="B27" s="135"/>
      <c r="C27" s="135"/>
      <c r="D27" s="135"/>
      <c r="E27" s="135"/>
      <c r="F27" s="135"/>
      <c r="G27" s="135"/>
      <c r="H27" s="135"/>
      <c r="I27" s="135"/>
      <c r="J27" s="135"/>
    </row>
    <row r="28" spans="1:10" x14ac:dyDescent="0.2">
      <c r="A28" s="135" t="s">
        <v>97</v>
      </c>
      <c r="B28" s="135"/>
      <c r="C28" s="135"/>
      <c r="D28" s="135"/>
      <c r="E28" s="135"/>
      <c r="F28" s="135"/>
      <c r="G28" s="135"/>
      <c r="H28" s="135"/>
      <c r="I28" s="135"/>
      <c r="J28" s="135"/>
    </row>
    <row r="29" spans="1:10" x14ac:dyDescent="0.2">
      <c r="A29" s="135"/>
      <c r="B29" s="135"/>
      <c r="C29" s="135"/>
      <c r="D29" s="135"/>
      <c r="E29" s="135"/>
      <c r="F29" s="135"/>
      <c r="G29" s="135"/>
      <c r="H29" s="135"/>
      <c r="I29" s="135"/>
      <c r="J29" s="135"/>
    </row>
    <row r="30" spans="1:10" x14ac:dyDescent="0.2">
      <c r="A30" s="135"/>
      <c r="B30" s="135"/>
      <c r="C30" s="135"/>
      <c r="D30" s="135"/>
      <c r="E30" s="135"/>
      <c r="F30" s="135"/>
      <c r="G30" s="135"/>
      <c r="H30" s="135"/>
      <c r="I30" s="135"/>
      <c r="J30" s="135"/>
    </row>
    <row r="31" spans="1:10" x14ac:dyDescent="0.2">
      <c r="A31" s="135" t="s">
        <v>41</v>
      </c>
      <c r="B31" s="135"/>
      <c r="C31" s="135"/>
      <c r="D31" s="135"/>
      <c r="E31" s="135"/>
      <c r="F31" s="135"/>
      <c r="G31" s="135"/>
      <c r="H31" s="135"/>
      <c r="I31" s="135"/>
      <c r="J31" s="135"/>
    </row>
    <row r="32" spans="1:10" x14ac:dyDescent="0.2">
      <c r="A32" s="135"/>
      <c r="B32" s="135"/>
      <c r="C32" s="135"/>
      <c r="D32" s="135"/>
      <c r="E32" s="135"/>
      <c r="F32" s="135"/>
      <c r="G32" s="135"/>
      <c r="H32" s="135"/>
      <c r="I32" s="135"/>
      <c r="J32" s="135"/>
    </row>
    <row r="33" spans="1:10" x14ac:dyDescent="0.2">
      <c r="A33" s="135" t="s">
        <v>98</v>
      </c>
      <c r="B33" s="135"/>
      <c r="C33" s="135"/>
      <c r="D33" s="135"/>
      <c r="E33" s="135"/>
      <c r="F33" s="135"/>
      <c r="G33" s="135"/>
      <c r="H33" s="135"/>
      <c r="I33" s="135"/>
      <c r="J33" s="135"/>
    </row>
    <row r="34" spans="1:10" x14ac:dyDescent="0.2">
      <c r="A34" s="135"/>
      <c r="B34" s="135"/>
      <c r="C34" s="135"/>
      <c r="D34" s="135"/>
      <c r="E34" s="135"/>
      <c r="F34" s="135"/>
      <c r="G34" s="135"/>
      <c r="H34" s="135"/>
      <c r="I34" s="135"/>
      <c r="J34" s="135"/>
    </row>
    <row r="35" spans="1:10" x14ac:dyDescent="0.2">
      <c r="A35" s="135" t="s">
        <v>99</v>
      </c>
      <c r="B35" s="135"/>
      <c r="C35" s="135"/>
      <c r="D35" s="135"/>
      <c r="E35" s="135"/>
      <c r="F35" s="135"/>
      <c r="G35" s="135"/>
      <c r="H35" s="135"/>
      <c r="I35" s="135"/>
      <c r="J35" s="135"/>
    </row>
    <row r="36" spans="1:10" x14ac:dyDescent="0.2">
      <c r="A36" s="135"/>
      <c r="B36" s="135"/>
      <c r="C36" s="135"/>
      <c r="D36" s="135"/>
      <c r="E36" s="135"/>
      <c r="F36" s="135"/>
      <c r="G36" s="135"/>
      <c r="H36" s="135"/>
      <c r="I36" s="135"/>
      <c r="J36" s="135"/>
    </row>
    <row r="37" spans="1:10" x14ac:dyDescent="0.2">
      <c r="A37" s="135"/>
      <c r="B37" s="135"/>
      <c r="C37" s="135"/>
      <c r="D37" s="135"/>
      <c r="E37" s="135"/>
      <c r="F37" s="135"/>
      <c r="G37" s="135"/>
      <c r="H37" s="135"/>
      <c r="I37" s="135"/>
      <c r="J37" s="135"/>
    </row>
    <row r="38" spans="1:10" x14ac:dyDescent="0.2">
      <c r="A38" s="135" t="s">
        <v>100</v>
      </c>
      <c r="B38" s="135"/>
      <c r="C38" s="135"/>
      <c r="D38" s="135"/>
      <c r="E38" s="135"/>
      <c r="F38" s="135"/>
      <c r="G38" s="135"/>
      <c r="H38" s="135"/>
      <c r="I38" s="135"/>
      <c r="J38" s="135"/>
    </row>
    <row r="39" spans="1:10" x14ac:dyDescent="0.2">
      <c r="A39" s="135"/>
      <c r="B39" s="135"/>
      <c r="C39" s="135"/>
      <c r="D39" s="135"/>
      <c r="E39" s="135"/>
      <c r="F39" s="135"/>
      <c r="G39" s="135"/>
      <c r="H39" s="135"/>
      <c r="I39" s="135"/>
      <c r="J39" s="135"/>
    </row>
    <row r="40" spans="1:10" x14ac:dyDescent="0.2">
      <c r="A40" s="135"/>
      <c r="B40" s="135"/>
      <c r="C40" s="135"/>
      <c r="D40" s="135"/>
      <c r="E40" s="135"/>
      <c r="F40" s="135"/>
      <c r="G40" s="135"/>
      <c r="H40" s="135"/>
      <c r="I40" s="135"/>
      <c r="J40" s="135"/>
    </row>
    <row r="41" spans="1:10" x14ac:dyDescent="0.2">
      <c r="A41" s="135"/>
      <c r="B41" s="135"/>
      <c r="C41" s="135"/>
      <c r="D41" s="135"/>
      <c r="E41" s="135"/>
      <c r="F41" s="135"/>
      <c r="G41" s="135"/>
      <c r="H41" s="135"/>
      <c r="I41" s="135"/>
      <c r="J41" s="135"/>
    </row>
    <row r="42" spans="1:10" x14ac:dyDescent="0.2">
      <c r="A42" s="135" t="s">
        <v>44</v>
      </c>
      <c r="B42" s="135"/>
      <c r="C42" s="135"/>
      <c r="D42" s="135"/>
      <c r="E42" s="135"/>
      <c r="F42" s="135"/>
      <c r="G42" s="135"/>
      <c r="H42" s="135"/>
      <c r="I42" s="135"/>
      <c r="J42" s="135"/>
    </row>
    <row r="43" spans="1:10" x14ac:dyDescent="0.2">
      <c r="A43" s="135"/>
      <c r="B43" s="135"/>
      <c r="C43" s="135"/>
      <c r="D43" s="135"/>
      <c r="E43" s="135"/>
      <c r="F43" s="135"/>
      <c r="G43" s="135"/>
      <c r="H43" s="135"/>
      <c r="I43" s="135"/>
      <c r="J43" s="135"/>
    </row>
    <row r="44" spans="1:10" ht="13.9" customHeight="1" x14ac:dyDescent="0.2">
      <c r="A44" s="135" t="s">
        <v>85</v>
      </c>
      <c r="B44" s="135"/>
      <c r="C44" s="135"/>
      <c r="D44" s="135"/>
      <c r="E44" s="135"/>
      <c r="F44" s="135"/>
      <c r="G44" s="135"/>
      <c r="H44" s="135"/>
      <c r="I44" s="135"/>
      <c r="J44" s="135"/>
    </row>
    <row r="45" spans="1:10" x14ac:dyDescent="0.2">
      <c r="A45" s="45" t="s">
        <v>36</v>
      </c>
      <c r="B45" s="45"/>
      <c r="C45" s="45"/>
      <c r="D45" s="45"/>
      <c r="E45" s="45"/>
      <c r="F45" s="45"/>
      <c r="G45" s="45"/>
      <c r="H45" s="46"/>
      <c r="I45" s="46"/>
      <c r="J45" s="45"/>
    </row>
    <row r="46" spans="1:10" x14ac:dyDescent="0.2">
      <c r="A46" s="45"/>
      <c r="B46" s="45"/>
      <c r="C46" s="45"/>
      <c r="D46" s="45"/>
      <c r="E46" s="45"/>
      <c r="F46" s="45"/>
      <c r="G46" s="45"/>
      <c r="H46" s="46"/>
      <c r="I46" s="46"/>
      <c r="J46" s="45"/>
    </row>
  </sheetData>
  <mergeCells count="12">
    <mergeCell ref="A44:J44"/>
    <mergeCell ref="A1:J1"/>
    <mergeCell ref="A19:J19"/>
    <mergeCell ref="A33:J34"/>
    <mergeCell ref="A35:J37"/>
    <mergeCell ref="A38:J41"/>
    <mergeCell ref="A42:J43"/>
    <mergeCell ref="A22:J23"/>
    <mergeCell ref="A24:J25"/>
    <mergeCell ref="A26:J27"/>
    <mergeCell ref="A28:J30"/>
    <mergeCell ref="A31:J32"/>
  </mergeCells>
  <pageMargins left="0.70866141732283505" right="0.70866141732283505" top="0.74803149606299202" bottom="0.74803149606299202" header="0.31496062992126" footer="0.31496062992126"/>
  <pageSetup paperSize="9" scale="83" orientation="landscape" cellComments="atEnd" r:id="rId1"/>
  <headerFooter alignWithMargins="0">
    <oddHeader>&amp;L&amp;D&amp;RRECTORAT DE NANTES
SEPP</oddHeader>
    <oddFooter>&amp;L&amp;G&amp;R&amp;P/&amp;N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pageSetUpPr fitToPage="1"/>
  </sheetPr>
  <dimension ref="A1:L39"/>
  <sheetViews>
    <sheetView topLeftCell="A4" zoomScaleNormal="100" workbookViewId="0">
      <selection activeCell="H17" sqref="H17"/>
    </sheetView>
  </sheetViews>
  <sheetFormatPr baseColWidth="10" defaultColWidth="11.5703125" defaultRowHeight="12.75" x14ac:dyDescent="0.2"/>
  <cols>
    <col min="1" max="1" width="30.85546875" style="21" bestFit="1" customWidth="1"/>
    <col min="2" max="7" width="10.7109375" style="21" customWidth="1"/>
    <col min="8" max="8" width="1.85546875" style="21" customWidth="1"/>
    <col min="9" max="9" width="11.5703125" style="21"/>
    <col min="10" max="10" width="3.28515625" style="21" customWidth="1"/>
    <col min="11" max="12" width="11.5703125" style="66"/>
    <col min="13" max="16384" width="11.5703125" style="21"/>
  </cols>
  <sheetData>
    <row r="1" spans="1:12" s="14" customFormat="1" ht="18.75" x14ac:dyDescent="0.3">
      <c r="A1" s="87" t="s">
        <v>111</v>
      </c>
      <c r="K1" s="27"/>
      <c r="L1" s="27"/>
    </row>
    <row r="2" spans="1:12" s="14" customFormat="1" x14ac:dyDescent="0.2">
      <c r="B2" s="15"/>
      <c r="K2" s="27"/>
      <c r="L2" s="27"/>
    </row>
    <row r="3" spans="1:12" s="14" customFormat="1" x14ac:dyDescent="0.2">
      <c r="K3" s="27"/>
      <c r="L3" s="27"/>
    </row>
    <row r="4" spans="1:12" s="14" customFormat="1" x14ac:dyDescent="0.2">
      <c r="K4" s="27"/>
      <c r="L4" s="27"/>
    </row>
    <row r="5" spans="1:12" s="14" customFormat="1" x14ac:dyDescent="0.2">
      <c r="K5" s="27"/>
      <c r="L5" s="27"/>
    </row>
    <row r="6" spans="1:12" s="14" customFormat="1" x14ac:dyDescent="0.2">
      <c r="K6" s="27"/>
      <c r="L6" s="27"/>
    </row>
    <row r="7" spans="1:12" s="14" customFormat="1" ht="38.25" x14ac:dyDescent="0.2">
      <c r="A7" s="77" t="s">
        <v>23</v>
      </c>
      <c r="B7" s="17" t="s">
        <v>17</v>
      </c>
      <c r="C7" s="17" t="s">
        <v>18</v>
      </c>
      <c r="D7" s="17" t="s">
        <v>19</v>
      </c>
      <c r="E7" s="17" t="s">
        <v>20</v>
      </c>
      <c r="F7" s="17" t="s">
        <v>21</v>
      </c>
      <c r="G7" s="18" t="s">
        <v>102</v>
      </c>
      <c r="H7" s="19"/>
      <c r="I7" s="19" t="s">
        <v>90</v>
      </c>
      <c r="K7" s="38" t="s">
        <v>112</v>
      </c>
      <c r="L7" s="20"/>
    </row>
    <row r="8" spans="1:12" s="14" customFormat="1" x14ac:dyDescent="0.2">
      <c r="A8" s="80" t="s">
        <v>0</v>
      </c>
      <c r="B8" s="23">
        <v>435</v>
      </c>
      <c r="C8" s="23">
        <v>313</v>
      </c>
      <c r="D8" s="23">
        <v>119</v>
      </c>
      <c r="E8" s="23">
        <v>141</v>
      </c>
      <c r="F8" s="23">
        <v>363</v>
      </c>
      <c r="G8" s="23">
        <f>SUM(B8:F8)</f>
        <v>1371</v>
      </c>
      <c r="H8" s="23"/>
      <c r="I8" s="23">
        <v>1613</v>
      </c>
      <c r="K8" s="24">
        <v>11664</v>
      </c>
      <c r="L8" s="24"/>
    </row>
    <row r="9" spans="1:12" s="14" customFormat="1" x14ac:dyDescent="0.2">
      <c r="A9" s="80" t="s">
        <v>12</v>
      </c>
      <c r="B9" s="23">
        <v>2263</v>
      </c>
      <c r="C9" s="23">
        <v>1025</v>
      </c>
      <c r="D9" s="23">
        <v>640</v>
      </c>
      <c r="E9" s="23">
        <v>1105</v>
      </c>
      <c r="F9" s="23">
        <v>759</v>
      </c>
      <c r="G9" s="23">
        <f t="shared" ref="G9:G13" si="0">SUM(B9:F9)</f>
        <v>5792</v>
      </c>
      <c r="H9" s="23"/>
      <c r="I9" s="23">
        <v>4967</v>
      </c>
      <c r="K9" s="24">
        <v>143887</v>
      </c>
      <c r="L9" s="24"/>
    </row>
    <row r="10" spans="1:12" s="14" customFormat="1" x14ac:dyDescent="0.2">
      <c r="A10" s="80" t="s">
        <v>13</v>
      </c>
      <c r="B10" s="23">
        <v>348</v>
      </c>
      <c r="C10" s="23">
        <v>225</v>
      </c>
      <c r="D10" s="23">
        <v>249</v>
      </c>
      <c r="E10" s="23">
        <v>109</v>
      </c>
      <c r="F10" s="23">
        <v>285</v>
      </c>
      <c r="G10" s="23">
        <f t="shared" si="0"/>
        <v>1216</v>
      </c>
      <c r="H10" s="23"/>
      <c r="I10" s="23">
        <v>1206</v>
      </c>
      <c r="K10" s="24">
        <v>19220</v>
      </c>
      <c r="L10" s="24"/>
    </row>
    <row r="11" spans="1:12" s="14" customFormat="1" x14ac:dyDescent="0.2">
      <c r="A11" s="80" t="s">
        <v>14</v>
      </c>
      <c r="B11" s="23">
        <v>216</v>
      </c>
      <c r="C11" s="23">
        <v>104</v>
      </c>
      <c r="D11" s="23">
        <v>100</v>
      </c>
      <c r="E11" s="23">
        <v>92</v>
      </c>
      <c r="F11" s="23">
        <v>93</v>
      </c>
      <c r="G11" s="23">
        <f t="shared" si="0"/>
        <v>605</v>
      </c>
      <c r="H11" s="23"/>
      <c r="I11" s="23">
        <v>516</v>
      </c>
      <c r="K11" s="24">
        <v>17657</v>
      </c>
      <c r="L11" s="24"/>
    </row>
    <row r="12" spans="1:12" s="14" customFormat="1" x14ac:dyDescent="0.2">
      <c r="A12" s="80" t="s">
        <v>15</v>
      </c>
      <c r="B12" s="23">
        <v>629</v>
      </c>
      <c r="C12" s="23">
        <v>335</v>
      </c>
      <c r="D12" s="23">
        <v>271</v>
      </c>
      <c r="E12" s="23">
        <v>333</v>
      </c>
      <c r="F12" s="23">
        <v>196</v>
      </c>
      <c r="G12" s="23">
        <f t="shared" si="0"/>
        <v>1764</v>
      </c>
      <c r="H12" s="23"/>
      <c r="I12" s="23">
        <v>1339</v>
      </c>
      <c r="K12" s="24">
        <v>39861</v>
      </c>
      <c r="L12" s="24"/>
    </row>
    <row r="13" spans="1:12" s="14" customFormat="1" x14ac:dyDescent="0.2">
      <c r="A13" s="80" t="s">
        <v>16</v>
      </c>
      <c r="B13" s="23">
        <v>12</v>
      </c>
      <c r="C13" s="23">
        <v>2</v>
      </c>
      <c r="D13" s="23">
        <v>5</v>
      </c>
      <c r="E13" s="23">
        <v>3</v>
      </c>
      <c r="F13" s="23">
        <v>1</v>
      </c>
      <c r="G13" s="23">
        <f t="shared" si="0"/>
        <v>23</v>
      </c>
      <c r="H13" s="23"/>
      <c r="I13" s="23">
        <v>2</v>
      </c>
      <c r="K13" s="24">
        <v>569</v>
      </c>
      <c r="L13" s="24"/>
    </row>
    <row r="14" spans="1:12" s="42" customFormat="1" x14ac:dyDescent="0.2">
      <c r="A14" s="70" t="s">
        <v>25</v>
      </c>
      <c r="B14" s="82">
        <f>SUM(B8:B13)</f>
        <v>3903</v>
      </c>
      <c r="C14" s="82">
        <f t="shared" ref="C14:G14" si="1">SUM(C8:C13)</f>
        <v>2004</v>
      </c>
      <c r="D14" s="82">
        <f t="shared" si="1"/>
        <v>1384</v>
      </c>
      <c r="E14" s="82">
        <f t="shared" si="1"/>
        <v>1783</v>
      </c>
      <c r="F14" s="82">
        <f t="shared" si="1"/>
        <v>1697</v>
      </c>
      <c r="G14" s="82">
        <f t="shared" si="1"/>
        <v>10771</v>
      </c>
      <c r="H14" s="83"/>
      <c r="I14" s="83">
        <f>SUM(I8:I13)</f>
        <v>9643</v>
      </c>
      <c r="K14" s="31">
        <f>SUM(K8:K13)</f>
        <v>232858</v>
      </c>
      <c r="L14" s="31"/>
    </row>
    <row r="15" spans="1:12" s="14" customFormat="1" x14ac:dyDescent="0.2">
      <c r="K15" s="27"/>
      <c r="L15" s="27"/>
    </row>
    <row r="16" spans="1:12" s="14" customFormat="1" x14ac:dyDescent="0.2">
      <c r="K16" s="27"/>
      <c r="L16" s="27"/>
    </row>
    <row r="17" spans="1:12" s="45" customFormat="1" x14ac:dyDescent="0.2">
      <c r="A17" s="44" t="s">
        <v>87</v>
      </c>
      <c r="I17" s="46"/>
      <c r="K17" s="79"/>
      <c r="L17" s="64"/>
    </row>
    <row r="18" spans="1:12" s="45" customFormat="1" x14ac:dyDescent="0.2">
      <c r="A18" s="45" t="s">
        <v>105</v>
      </c>
      <c r="I18" s="46"/>
      <c r="K18" s="79"/>
      <c r="L18" s="64"/>
    </row>
    <row r="19" spans="1:12" s="45" customFormat="1" x14ac:dyDescent="0.2">
      <c r="A19" s="45" t="s">
        <v>56</v>
      </c>
      <c r="I19" s="46"/>
      <c r="K19" s="84"/>
      <c r="L19" s="64"/>
    </row>
    <row r="20" spans="1:12" s="45" customFormat="1" x14ac:dyDescent="0.2">
      <c r="I20" s="46"/>
      <c r="K20" s="84"/>
      <c r="L20" s="64"/>
    </row>
    <row r="21" spans="1:12" s="45" customFormat="1" x14ac:dyDescent="0.2">
      <c r="I21" s="46"/>
      <c r="K21" s="84"/>
      <c r="L21" s="64"/>
    </row>
    <row r="22" spans="1:12" s="45" customFormat="1" x14ac:dyDescent="0.2">
      <c r="A22" s="85" t="s">
        <v>57</v>
      </c>
      <c r="B22" s="138" t="s">
        <v>58</v>
      </c>
      <c r="C22" s="139"/>
      <c r="D22" s="139"/>
      <c r="E22" s="139"/>
      <c r="F22" s="139"/>
      <c r="G22" s="139"/>
      <c r="H22" s="139"/>
      <c r="I22" s="139"/>
      <c r="J22" s="139"/>
      <c r="K22" s="139"/>
      <c r="L22" s="140"/>
    </row>
    <row r="23" spans="1:12" s="45" customFormat="1" ht="12.75" customHeight="1" x14ac:dyDescent="0.2">
      <c r="A23" s="141" t="s">
        <v>59</v>
      </c>
      <c r="B23" s="142" t="s">
        <v>114</v>
      </c>
      <c r="C23" s="142"/>
      <c r="D23" s="142"/>
      <c r="E23" s="142"/>
      <c r="F23" s="142"/>
      <c r="G23" s="142"/>
      <c r="H23" s="142"/>
      <c r="I23" s="142"/>
      <c r="J23" s="142"/>
      <c r="K23" s="142"/>
      <c r="L23" s="142"/>
    </row>
    <row r="24" spans="1:12" s="45" customFormat="1" x14ac:dyDescent="0.2">
      <c r="A24" s="141"/>
      <c r="B24" s="142"/>
      <c r="C24" s="142"/>
      <c r="D24" s="142"/>
      <c r="E24" s="142"/>
      <c r="F24" s="142"/>
      <c r="G24" s="142"/>
      <c r="H24" s="142"/>
      <c r="I24" s="142"/>
      <c r="J24" s="142"/>
      <c r="K24" s="142"/>
      <c r="L24" s="142"/>
    </row>
    <row r="25" spans="1:12" s="45" customFormat="1" x14ac:dyDescent="0.2">
      <c r="A25" s="141"/>
      <c r="B25" s="142"/>
      <c r="C25" s="142"/>
      <c r="D25" s="142"/>
      <c r="E25" s="142"/>
      <c r="F25" s="142"/>
      <c r="G25" s="142"/>
      <c r="H25" s="142"/>
      <c r="I25" s="142"/>
      <c r="J25" s="142"/>
      <c r="K25" s="142"/>
      <c r="L25" s="142"/>
    </row>
    <row r="26" spans="1:12" s="45" customFormat="1" ht="12.75" customHeight="1" x14ac:dyDescent="0.2">
      <c r="A26" s="141" t="s">
        <v>61</v>
      </c>
      <c r="B26" s="142" t="s">
        <v>62</v>
      </c>
      <c r="C26" s="142"/>
      <c r="D26" s="142"/>
      <c r="E26" s="142"/>
      <c r="F26" s="142"/>
      <c r="G26" s="142"/>
      <c r="H26" s="142"/>
      <c r="I26" s="142"/>
      <c r="J26" s="142"/>
      <c r="K26" s="142"/>
      <c r="L26" s="142"/>
    </row>
    <row r="27" spans="1:12" s="45" customFormat="1" x14ac:dyDescent="0.2">
      <c r="A27" s="141"/>
      <c r="B27" s="142"/>
      <c r="C27" s="142"/>
      <c r="D27" s="142"/>
      <c r="E27" s="142"/>
      <c r="F27" s="142"/>
      <c r="G27" s="142"/>
      <c r="H27" s="142"/>
      <c r="I27" s="142"/>
      <c r="J27" s="142"/>
      <c r="K27" s="142"/>
      <c r="L27" s="142"/>
    </row>
    <row r="28" spans="1:12" s="45" customFormat="1" x14ac:dyDescent="0.2">
      <c r="A28" s="141"/>
      <c r="B28" s="142"/>
      <c r="C28" s="142"/>
      <c r="D28" s="142"/>
      <c r="E28" s="142"/>
      <c r="F28" s="142"/>
      <c r="G28" s="142"/>
      <c r="H28" s="142"/>
      <c r="I28" s="142"/>
      <c r="J28" s="142"/>
      <c r="K28" s="142"/>
      <c r="L28" s="142"/>
    </row>
    <row r="29" spans="1:12" s="45" customFormat="1" x14ac:dyDescent="0.2">
      <c r="A29" s="141" t="s">
        <v>14</v>
      </c>
      <c r="B29" s="142" t="s">
        <v>63</v>
      </c>
      <c r="C29" s="142"/>
      <c r="D29" s="142"/>
      <c r="E29" s="142"/>
      <c r="F29" s="142"/>
      <c r="G29" s="142"/>
      <c r="H29" s="142"/>
      <c r="I29" s="142"/>
      <c r="J29" s="142"/>
      <c r="K29" s="142"/>
      <c r="L29" s="142"/>
    </row>
    <row r="30" spans="1:12" s="45" customFormat="1" x14ac:dyDescent="0.2">
      <c r="A30" s="141"/>
      <c r="B30" s="142"/>
      <c r="C30" s="142"/>
      <c r="D30" s="142"/>
      <c r="E30" s="142"/>
      <c r="F30" s="142"/>
      <c r="G30" s="142"/>
      <c r="H30" s="142"/>
      <c r="I30" s="142"/>
      <c r="J30" s="142"/>
      <c r="K30" s="142"/>
      <c r="L30" s="142"/>
    </row>
    <row r="31" spans="1:12" s="45" customFormat="1" x14ac:dyDescent="0.2">
      <c r="A31" s="141"/>
      <c r="B31" s="142"/>
      <c r="C31" s="142"/>
      <c r="D31" s="142"/>
      <c r="E31" s="142"/>
      <c r="F31" s="142"/>
      <c r="G31" s="142"/>
      <c r="H31" s="142"/>
      <c r="I31" s="142"/>
      <c r="J31" s="142"/>
      <c r="K31" s="142"/>
      <c r="L31" s="142"/>
    </row>
    <row r="32" spans="1:12" s="45" customFormat="1" x14ac:dyDescent="0.2">
      <c r="A32" s="141" t="s">
        <v>15</v>
      </c>
      <c r="B32" s="142" t="s">
        <v>113</v>
      </c>
      <c r="C32" s="142"/>
      <c r="D32" s="142"/>
      <c r="E32" s="142"/>
      <c r="F32" s="142"/>
      <c r="G32" s="142"/>
      <c r="H32" s="142"/>
      <c r="I32" s="142"/>
      <c r="J32" s="142"/>
      <c r="K32" s="142"/>
      <c r="L32" s="142"/>
    </row>
    <row r="33" spans="1:12" s="45" customFormat="1" x14ac:dyDescent="0.2">
      <c r="A33" s="141"/>
      <c r="B33" s="142"/>
      <c r="C33" s="142"/>
      <c r="D33" s="142"/>
      <c r="E33" s="142"/>
      <c r="F33" s="142"/>
      <c r="G33" s="142"/>
      <c r="H33" s="142"/>
      <c r="I33" s="142"/>
      <c r="J33" s="142"/>
      <c r="K33" s="142"/>
      <c r="L33" s="142"/>
    </row>
    <row r="34" spans="1:12" s="45" customFormat="1" x14ac:dyDescent="0.2">
      <c r="A34" s="141"/>
      <c r="B34" s="142"/>
      <c r="C34" s="142"/>
      <c r="D34" s="142"/>
      <c r="E34" s="142"/>
      <c r="F34" s="142"/>
      <c r="G34" s="142"/>
      <c r="H34" s="142"/>
      <c r="I34" s="142"/>
      <c r="J34" s="142"/>
      <c r="K34" s="142"/>
      <c r="L34" s="142"/>
    </row>
    <row r="35" spans="1:12" s="45" customFormat="1" x14ac:dyDescent="0.2">
      <c r="A35" s="141" t="s">
        <v>67</v>
      </c>
      <c r="B35" s="142" t="s">
        <v>68</v>
      </c>
      <c r="C35" s="142"/>
      <c r="D35" s="142"/>
      <c r="E35" s="142"/>
      <c r="F35" s="142"/>
      <c r="G35" s="142"/>
      <c r="H35" s="142"/>
      <c r="I35" s="142"/>
      <c r="J35" s="142"/>
      <c r="K35" s="142"/>
      <c r="L35" s="142"/>
    </row>
    <row r="36" spans="1:12" s="45" customFormat="1" x14ac:dyDescent="0.2">
      <c r="A36" s="141"/>
      <c r="B36" s="142"/>
      <c r="C36" s="142"/>
      <c r="D36" s="142"/>
      <c r="E36" s="142"/>
      <c r="F36" s="142"/>
      <c r="G36" s="142"/>
      <c r="H36" s="142"/>
      <c r="I36" s="142"/>
      <c r="J36" s="142"/>
      <c r="K36" s="142"/>
      <c r="L36" s="142"/>
    </row>
    <row r="37" spans="1:12" s="45" customFormat="1" x14ac:dyDescent="0.2">
      <c r="A37" s="141"/>
      <c r="B37" s="142"/>
      <c r="C37" s="142"/>
      <c r="D37" s="142"/>
      <c r="E37" s="142"/>
      <c r="F37" s="142"/>
      <c r="G37" s="142"/>
      <c r="H37" s="142"/>
      <c r="I37" s="142"/>
      <c r="J37" s="142"/>
      <c r="K37" s="142"/>
      <c r="L37" s="142"/>
    </row>
    <row r="38" spans="1:12" s="45" customFormat="1" x14ac:dyDescent="0.2">
      <c r="I38" s="46"/>
      <c r="K38" s="84"/>
      <c r="L38" s="64"/>
    </row>
    <row r="39" spans="1:12" s="45" customFormat="1" x14ac:dyDescent="0.2">
      <c r="A39" s="45" t="s">
        <v>36</v>
      </c>
      <c r="I39" s="46"/>
      <c r="K39" s="84"/>
      <c r="L39" s="64"/>
    </row>
  </sheetData>
  <mergeCells count="11">
    <mergeCell ref="A32:A34"/>
    <mergeCell ref="B32:L34"/>
    <mergeCell ref="A35:A37"/>
    <mergeCell ref="B35:L37"/>
    <mergeCell ref="A29:A31"/>
    <mergeCell ref="B29:L31"/>
    <mergeCell ref="B22:L22"/>
    <mergeCell ref="A23:A25"/>
    <mergeCell ref="B23:L25"/>
    <mergeCell ref="A26:A28"/>
    <mergeCell ref="B26:L28"/>
  </mergeCells>
  <pageMargins left="0.70866141732283505" right="0.70866141732283505" top="0.74803149606299202" bottom="0.74803149606299202" header="0.31496062992126" footer="0.31496062992126"/>
  <pageSetup paperSize="9" scale="94" orientation="landscape" cellComments="atEnd" r:id="rId1"/>
  <headerFooter alignWithMargins="0">
    <oddHeader>&amp;L&amp;D&amp;RRECTORAT DE NANTES
SEPP</oddHeader>
    <oddFooter>&amp;L&amp;G&amp;R&amp;P/&amp;N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DB13-B386-414B-AB4B-D37A04DDF375}">
  <sheetPr>
    <tabColor theme="7" tint="0.79998168889431442"/>
    <pageSetUpPr fitToPage="1"/>
  </sheetPr>
  <dimension ref="A1:L43"/>
  <sheetViews>
    <sheetView tabSelected="1" zoomScaleNormal="100" workbookViewId="0">
      <selection activeCell="E24" sqref="E24"/>
    </sheetView>
  </sheetViews>
  <sheetFormatPr baseColWidth="10" defaultColWidth="11.5703125" defaultRowHeight="12.75" x14ac:dyDescent="0.2"/>
  <cols>
    <col min="1" max="1" width="39.7109375" style="51" customWidth="1"/>
    <col min="2" max="7" width="13.5703125" style="51" customWidth="1"/>
    <col min="8" max="8" width="4" style="51" customWidth="1"/>
    <col min="9" max="9" width="12.5703125" style="95" customWidth="1"/>
    <col min="10" max="10" width="5.140625" style="51" customWidth="1"/>
    <col min="11" max="16384" width="11.5703125" style="51"/>
  </cols>
  <sheetData>
    <row r="1" spans="1:10" s="94" customFormat="1" ht="18.75" x14ac:dyDescent="0.3">
      <c r="A1" s="87" t="s">
        <v>122</v>
      </c>
      <c r="I1" s="95"/>
    </row>
    <row r="2" spans="1:10" s="94" customFormat="1" x14ac:dyDescent="0.2">
      <c r="I2" s="95"/>
    </row>
    <row r="3" spans="1:10" s="94" customFormat="1" x14ac:dyDescent="0.2">
      <c r="I3" s="95"/>
    </row>
    <row r="4" spans="1:10" s="94" customFormat="1" x14ac:dyDescent="0.2">
      <c r="I4" s="95"/>
    </row>
    <row r="5" spans="1:10" s="94" customFormat="1" ht="38.25" x14ac:dyDescent="0.2">
      <c r="A5" s="77" t="s">
        <v>26</v>
      </c>
      <c r="B5" s="96" t="s">
        <v>17</v>
      </c>
      <c r="C5" s="96" t="s">
        <v>18</v>
      </c>
      <c r="D5" s="96" t="s">
        <v>19</v>
      </c>
      <c r="E5" s="96" t="s">
        <v>20</v>
      </c>
      <c r="F5" s="96" t="s">
        <v>21</v>
      </c>
      <c r="G5" s="18" t="s">
        <v>102</v>
      </c>
      <c r="H5" s="109"/>
      <c r="I5" s="37" t="s">
        <v>90</v>
      </c>
    </row>
    <row r="6" spans="1:10" s="94" customFormat="1" x14ac:dyDescent="0.2">
      <c r="A6" s="45" t="s">
        <v>115</v>
      </c>
      <c r="B6" s="97">
        <f>B16+B25</f>
        <v>376</v>
      </c>
      <c r="C6" s="97">
        <f t="shared" ref="C6:F6" si="0">C16+C25</f>
        <v>274</v>
      </c>
      <c r="D6" s="97">
        <f t="shared" si="0"/>
        <v>214</v>
      </c>
      <c r="E6" s="97">
        <f t="shared" si="0"/>
        <v>379</v>
      </c>
      <c r="F6" s="97">
        <f t="shared" si="0"/>
        <v>667</v>
      </c>
      <c r="G6" s="98">
        <f>SUM(B6:F6)</f>
        <v>1910</v>
      </c>
      <c r="H6" s="98"/>
      <c r="I6" s="98">
        <v>1509</v>
      </c>
    </row>
    <row r="7" spans="1:10" s="94" customFormat="1" x14ac:dyDescent="0.2">
      <c r="A7" s="45" t="s">
        <v>116</v>
      </c>
      <c r="B7" s="97">
        <f t="shared" ref="B7:F7" si="1">B17+B26</f>
        <v>1191</v>
      </c>
      <c r="C7" s="97">
        <f t="shared" si="1"/>
        <v>923</v>
      </c>
      <c r="D7" s="97">
        <f t="shared" si="1"/>
        <v>274</v>
      </c>
      <c r="E7" s="97">
        <f t="shared" si="1"/>
        <v>727</v>
      </c>
      <c r="F7" s="97">
        <f t="shared" si="1"/>
        <v>703</v>
      </c>
      <c r="G7" s="98">
        <f t="shared" ref="G7:G10" si="2">SUM(B7:F7)</f>
        <v>3818</v>
      </c>
      <c r="H7" s="98"/>
      <c r="I7" s="98">
        <v>4277</v>
      </c>
    </row>
    <row r="8" spans="1:10" s="94" customFormat="1" x14ac:dyDescent="0.2">
      <c r="A8" s="45" t="s">
        <v>117</v>
      </c>
      <c r="B8" s="97">
        <f>B18+B27</f>
        <v>3390</v>
      </c>
      <c r="C8" s="97">
        <f>C18+C27</f>
        <v>800</v>
      </c>
      <c r="D8" s="97">
        <f>D18+D27</f>
        <v>974</v>
      </c>
      <c r="E8" s="97">
        <f>E18+E27</f>
        <v>1370</v>
      </c>
      <c r="F8" s="97">
        <f>F18+F27</f>
        <v>840</v>
      </c>
      <c r="G8" s="98">
        <f t="shared" si="2"/>
        <v>7374</v>
      </c>
      <c r="H8" s="98"/>
      <c r="I8" s="98">
        <v>6306</v>
      </c>
    </row>
    <row r="9" spans="1:10" s="94" customFormat="1" x14ac:dyDescent="0.2">
      <c r="A9" s="99" t="s">
        <v>118</v>
      </c>
      <c r="B9" s="95">
        <v>1357</v>
      </c>
      <c r="C9" s="95">
        <v>599</v>
      </c>
      <c r="D9" s="95">
        <v>231</v>
      </c>
      <c r="E9" s="95">
        <v>650</v>
      </c>
      <c r="F9" s="95">
        <v>525</v>
      </c>
      <c r="G9" s="98">
        <f t="shared" si="2"/>
        <v>3362</v>
      </c>
      <c r="H9" s="98"/>
      <c r="I9" s="98">
        <v>3362</v>
      </c>
    </row>
    <row r="10" spans="1:10" s="94" customFormat="1" x14ac:dyDescent="0.2">
      <c r="A10" s="99" t="s">
        <v>119</v>
      </c>
      <c r="B10" s="98">
        <f>B19+B28</f>
        <v>3509</v>
      </c>
      <c r="C10" s="98">
        <f>C19+C28</f>
        <v>2007</v>
      </c>
      <c r="D10" s="98">
        <f>D19+D28</f>
        <v>1070</v>
      </c>
      <c r="E10" s="98">
        <f>E19+E28</f>
        <v>1121</v>
      </c>
      <c r="F10" s="98">
        <f>F19+F28</f>
        <v>1215</v>
      </c>
      <c r="G10" s="98">
        <f t="shared" si="2"/>
        <v>8922</v>
      </c>
      <c r="H10" s="98"/>
      <c r="I10" s="98">
        <v>8098</v>
      </c>
    </row>
    <row r="11" spans="1:10" s="101" customFormat="1" x14ac:dyDescent="0.2">
      <c r="A11" s="13" t="s">
        <v>25</v>
      </c>
      <c r="B11" s="100">
        <f>SUM(B6:B10)</f>
        <v>9823</v>
      </c>
      <c r="C11" s="100">
        <f t="shared" ref="C11:G11" si="3">SUM(C6:C10)</f>
        <v>4603</v>
      </c>
      <c r="D11" s="100">
        <f t="shared" si="3"/>
        <v>2763</v>
      </c>
      <c r="E11" s="100">
        <f t="shared" si="3"/>
        <v>4247</v>
      </c>
      <c r="F11" s="100">
        <f t="shared" si="3"/>
        <v>3950</v>
      </c>
      <c r="G11" s="100">
        <f t="shared" si="3"/>
        <v>25386</v>
      </c>
      <c r="H11" s="100"/>
      <c r="I11" s="100">
        <v>23552</v>
      </c>
      <c r="J11" s="100"/>
    </row>
    <row r="12" spans="1:10" s="94" customFormat="1" x14ac:dyDescent="0.2">
      <c r="B12" s="97"/>
      <c r="C12" s="97"/>
      <c r="D12" s="97"/>
      <c r="E12" s="97"/>
      <c r="F12" s="97"/>
      <c r="G12" s="97"/>
      <c r="H12" s="97"/>
      <c r="I12" s="98"/>
    </row>
    <row r="13" spans="1:10" s="94" customFormat="1" x14ac:dyDescent="0.2">
      <c r="B13" s="97"/>
      <c r="C13" s="97"/>
      <c r="D13" s="97"/>
      <c r="E13" s="97"/>
      <c r="F13" s="97"/>
      <c r="G13" s="97"/>
      <c r="H13" s="97"/>
      <c r="I13" s="98"/>
    </row>
    <row r="14" spans="1:10" s="94" customFormat="1" x14ac:dyDescent="0.2">
      <c r="B14" s="97"/>
      <c r="C14" s="97"/>
      <c r="D14" s="97"/>
      <c r="E14" s="97"/>
      <c r="F14" s="97"/>
      <c r="G14" s="97"/>
      <c r="H14" s="97"/>
      <c r="I14" s="98"/>
    </row>
    <row r="15" spans="1:10" s="103" customFormat="1" ht="38.25" x14ac:dyDescent="0.2">
      <c r="A15" s="77" t="s">
        <v>22</v>
      </c>
      <c r="B15" s="102" t="s">
        <v>17</v>
      </c>
      <c r="C15" s="102" t="s">
        <v>18</v>
      </c>
      <c r="D15" s="102" t="s">
        <v>19</v>
      </c>
      <c r="E15" s="102" t="s">
        <v>20</v>
      </c>
      <c r="F15" s="102" t="s">
        <v>21</v>
      </c>
      <c r="G15" s="18" t="s">
        <v>102</v>
      </c>
      <c r="H15" s="57"/>
      <c r="I15" s="37" t="s">
        <v>90</v>
      </c>
    </row>
    <row r="16" spans="1:10" s="94" customFormat="1" x14ac:dyDescent="0.2">
      <c r="A16" s="99" t="s">
        <v>115</v>
      </c>
      <c r="B16" s="98">
        <v>315</v>
      </c>
      <c r="C16" s="98">
        <v>223</v>
      </c>
      <c r="D16" s="98">
        <v>144</v>
      </c>
      <c r="E16" s="98">
        <v>308</v>
      </c>
      <c r="F16" s="98">
        <v>489</v>
      </c>
      <c r="G16" s="98">
        <f>SUM(B16:F16)</f>
        <v>1479</v>
      </c>
      <c r="H16" s="98"/>
      <c r="I16" s="98">
        <v>1162</v>
      </c>
    </row>
    <row r="17" spans="1:12" s="94" customFormat="1" x14ac:dyDescent="0.2">
      <c r="A17" s="99" t="s">
        <v>116</v>
      </c>
      <c r="B17" s="98">
        <v>863</v>
      </c>
      <c r="C17" s="98">
        <v>581</v>
      </c>
      <c r="D17" s="98">
        <v>149</v>
      </c>
      <c r="E17" s="98">
        <v>303</v>
      </c>
      <c r="F17" s="98">
        <v>439</v>
      </c>
      <c r="G17" s="98">
        <f t="shared" ref="G17:G19" si="4">SUM(B17:F17)</f>
        <v>2335</v>
      </c>
      <c r="H17" s="98"/>
      <c r="I17" s="98">
        <v>2732</v>
      </c>
    </row>
    <row r="18" spans="1:12" s="94" customFormat="1" x14ac:dyDescent="0.2">
      <c r="A18" s="99" t="s">
        <v>117</v>
      </c>
      <c r="B18" s="98">
        <v>2106</v>
      </c>
      <c r="C18" s="98">
        <v>437</v>
      </c>
      <c r="D18" s="98">
        <v>443</v>
      </c>
      <c r="E18" s="98">
        <v>686</v>
      </c>
      <c r="F18" s="98">
        <v>425</v>
      </c>
      <c r="G18" s="98">
        <f t="shared" si="4"/>
        <v>4097</v>
      </c>
      <c r="H18" s="98"/>
      <c r="I18" s="98">
        <v>3563</v>
      </c>
    </row>
    <row r="19" spans="1:12" s="94" customFormat="1" x14ac:dyDescent="0.2">
      <c r="A19" s="99" t="s">
        <v>119</v>
      </c>
      <c r="B19" s="98">
        <v>1279</v>
      </c>
      <c r="C19" s="98">
        <v>759</v>
      </c>
      <c r="D19" s="98">
        <v>412</v>
      </c>
      <c r="E19" s="98">
        <v>517</v>
      </c>
      <c r="F19" s="98">
        <v>375</v>
      </c>
      <c r="G19" s="98">
        <f t="shared" si="4"/>
        <v>3342</v>
      </c>
      <c r="H19" s="98"/>
      <c r="I19" s="98">
        <v>3090</v>
      </c>
    </row>
    <row r="20" spans="1:12" s="101" customFormat="1" x14ac:dyDescent="0.2">
      <c r="A20" s="13" t="s">
        <v>25</v>
      </c>
      <c r="B20" s="104">
        <f>SUM(B16:B19)</f>
        <v>4563</v>
      </c>
      <c r="C20" s="104">
        <f t="shared" ref="C20:G20" si="5">SUM(C16:C19)</f>
        <v>2000</v>
      </c>
      <c r="D20" s="104">
        <f t="shared" si="5"/>
        <v>1148</v>
      </c>
      <c r="E20" s="104">
        <f t="shared" si="5"/>
        <v>1814</v>
      </c>
      <c r="F20" s="104">
        <f t="shared" si="5"/>
        <v>1728</v>
      </c>
      <c r="G20" s="104">
        <f t="shared" si="5"/>
        <v>11253</v>
      </c>
      <c r="H20" s="105"/>
      <c r="I20" s="105">
        <v>10547</v>
      </c>
    </row>
    <row r="21" spans="1:12" s="94" customFormat="1" x14ac:dyDescent="0.2">
      <c r="B21" s="97"/>
      <c r="C21" s="97"/>
      <c r="D21" s="97"/>
      <c r="E21" s="97"/>
      <c r="F21" s="97"/>
      <c r="G21" s="97"/>
      <c r="H21" s="97"/>
      <c r="I21" s="97"/>
      <c r="J21" s="97"/>
    </row>
    <row r="22" spans="1:12" s="94" customFormat="1" x14ac:dyDescent="0.2">
      <c r="B22" s="97"/>
      <c r="C22" s="97"/>
      <c r="D22" s="97"/>
      <c r="E22" s="97"/>
      <c r="F22" s="97"/>
      <c r="G22" s="97"/>
      <c r="H22" s="97"/>
      <c r="I22" s="98"/>
      <c r="L22" s="106"/>
    </row>
    <row r="23" spans="1:12" s="94" customFormat="1" x14ac:dyDescent="0.2">
      <c r="B23" s="97"/>
      <c r="C23" s="97"/>
      <c r="D23" s="97"/>
      <c r="E23" s="97"/>
      <c r="F23" s="97"/>
      <c r="G23" s="97"/>
      <c r="H23" s="97"/>
      <c r="I23" s="98"/>
    </row>
    <row r="24" spans="1:12" s="103" customFormat="1" ht="38.25" x14ac:dyDescent="0.2">
      <c r="A24" s="77" t="s">
        <v>23</v>
      </c>
      <c r="B24" s="102" t="s">
        <v>17</v>
      </c>
      <c r="C24" s="102" t="s">
        <v>18</v>
      </c>
      <c r="D24" s="102" t="s">
        <v>19</v>
      </c>
      <c r="E24" s="102" t="s">
        <v>20</v>
      </c>
      <c r="F24" s="102" t="s">
        <v>21</v>
      </c>
      <c r="G24" s="18" t="s">
        <v>102</v>
      </c>
      <c r="H24" s="57"/>
      <c r="I24" s="37" t="s">
        <v>90</v>
      </c>
    </row>
    <row r="25" spans="1:12" s="94" customFormat="1" x14ac:dyDescent="0.2">
      <c r="A25" s="99" t="s">
        <v>115</v>
      </c>
      <c r="B25" s="98">
        <v>61</v>
      </c>
      <c r="C25" s="98">
        <v>51</v>
      </c>
      <c r="D25" s="98">
        <v>70</v>
      </c>
      <c r="E25" s="98">
        <v>71</v>
      </c>
      <c r="F25" s="98">
        <v>178</v>
      </c>
      <c r="G25" s="98">
        <f>SUM(B25:F25)</f>
        <v>431</v>
      </c>
      <c r="H25" s="98"/>
      <c r="I25" s="98">
        <v>347</v>
      </c>
    </row>
    <row r="26" spans="1:12" s="94" customFormat="1" x14ac:dyDescent="0.2">
      <c r="A26" s="99" t="s">
        <v>116</v>
      </c>
      <c r="B26" s="98">
        <v>328</v>
      </c>
      <c r="C26" s="98">
        <v>342</v>
      </c>
      <c r="D26" s="98">
        <v>125</v>
      </c>
      <c r="E26" s="98">
        <v>424</v>
      </c>
      <c r="F26" s="98">
        <v>264</v>
      </c>
      <c r="G26" s="98">
        <f t="shared" ref="G26:G27" si="6">SUM(B26:F26)</f>
        <v>1483</v>
      </c>
      <c r="H26" s="98"/>
      <c r="I26" s="98">
        <v>1545</v>
      </c>
    </row>
    <row r="27" spans="1:12" s="94" customFormat="1" x14ac:dyDescent="0.2">
      <c r="A27" s="99" t="s">
        <v>121</v>
      </c>
      <c r="B27" s="98">
        <v>1284</v>
      </c>
      <c r="C27" s="98">
        <v>363</v>
      </c>
      <c r="D27" s="98">
        <v>531</v>
      </c>
      <c r="E27" s="98">
        <v>684</v>
      </c>
      <c r="F27" s="98">
        <v>415</v>
      </c>
      <c r="G27" s="98">
        <f t="shared" si="6"/>
        <v>3277</v>
      </c>
      <c r="H27" s="98"/>
      <c r="I27" s="98">
        <v>2743</v>
      </c>
    </row>
    <row r="28" spans="1:12" s="94" customFormat="1" x14ac:dyDescent="0.2">
      <c r="A28" s="99" t="s">
        <v>119</v>
      </c>
      <c r="B28" s="98">
        <v>2230</v>
      </c>
      <c r="C28" s="98">
        <v>1248</v>
      </c>
      <c r="D28" s="98">
        <v>658</v>
      </c>
      <c r="E28" s="98">
        <v>604</v>
      </c>
      <c r="F28" s="98">
        <v>840</v>
      </c>
      <c r="G28" s="98">
        <f>SUM(B28:F28)</f>
        <v>5580</v>
      </c>
      <c r="H28" s="98"/>
      <c r="I28" s="98">
        <v>5008</v>
      </c>
    </row>
    <row r="29" spans="1:12" s="101" customFormat="1" x14ac:dyDescent="0.2">
      <c r="A29" s="13" t="s">
        <v>25</v>
      </c>
      <c r="B29" s="104">
        <f t="shared" ref="B29:G29" si="7">SUM(B25:B28)</f>
        <v>3903</v>
      </c>
      <c r="C29" s="104">
        <f t="shared" si="7"/>
        <v>2004</v>
      </c>
      <c r="D29" s="104">
        <f t="shared" si="7"/>
        <v>1384</v>
      </c>
      <c r="E29" s="104">
        <f t="shared" si="7"/>
        <v>1783</v>
      </c>
      <c r="F29" s="104">
        <f t="shared" si="7"/>
        <v>1697</v>
      </c>
      <c r="G29" s="104">
        <f t="shared" si="7"/>
        <v>10771</v>
      </c>
      <c r="H29" s="105"/>
      <c r="I29" s="105">
        <f>SUM(I25:I28)</f>
        <v>9643</v>
      </c>
    </row>
    <row r="30" spans="1:12" s="94" customFormat="1" x14ac:dyDescent="0.2">
      <c r="B30" s="106"/>
      <c r="C30" s="106"/>
      <c r="D30" s="106"/>
      <c r="E30" s="106"/>
      <c r="F30" s="106"/>
      <c r="G30" s="106"/>
      <c r="H30" s="106"/>
      <c r="I30" s="106"/>
      <c r="J30" s="106"/>
    </row>
    <row r="31" spans="1:12" x14ac:dyDescent="0.2">
      <c r="G31" s="108"/>
      <c r="H31" s="108"/>
      <c r="I31" s="108"/>
    </row>
    <row r="32" spans="1:12" s="45" customFormat="1" x14ac:dyDescent="0.2">
      <c r="A32" s="45" t="s">
        <v>87</v>
      </c>
    </row>
    <row r="33" spans="1:10" s="45" customFormat="1" x14ac:dyDescent="0.2">
      <c r="A33" s="45" t="s">
        <v>105</v>
      </c>
    </row>
    <row r="34" spans="1:10" s="45" customFormat="1" ht="29.45" customHeight="1" x14ac:dyDescent="0.2"/>
    <row r="35" spans="1:10" s="45" customFormat="1" ht="13.9" customHeight="1" x14ac:dyDescent="0.2">
      <c r="A35" s="120" t="s">
        <v>69</v>
      </c>
      <c r="B35" s="120"/>
      <c r="C35" s="120"/>
      <c r="D35" s="120"/>
      <c r="E35" s="120"/>
      <c r="F35" s="120"/>
      <c r="G35" s="120"/>
      <c r="H35" s="120"/>
      <c r="I35" s="120"/>
      <c r="J35" s="120"/>
    </row>
    <row r="36" spans="1:10" s="45" customFormat="1" x14ac:dyDescent="0.2">
      <c r="A36" s="120"/>
      <c r="B36" s="120"/>
      <c r="C36" s="120"/>
      <c r="D36" s="120"/>
      <c r="E36" s="120"/>
      <c r="F36" s="120"/>
      <c r="G36" s="120"/>
      <c r="H36" s="120"/>
      <c r="I36" s="120"/>
      <c r="J36" s="120"/>
    </row>
    <row r="37" spans="1:10" s="45" customFormat="1" x14ac:dyDescent="0.2">
      <c r="A37" s="120"/>
      <c r="B37" s="120"/>
      <c r="C37" s="120"/>
      <c r="D37" s="120"/>
      <c r="E37" s="120"/>
      <c r="F37" s="120"/>
      <c r="G37" s="120"/>
      <c r="H37" s="120"/>
      <c r="I37" s="120"/>
      <c r="J37" s="120"/>
    </row>
    <row r="38" spans="1:10" s="45" customFormat="1" x14ac:dyDescent="0.2">
      <c r="A38" s="120"/>
      <c r="B38" s="120"/>
      <c r="C38" s="120"/>
      <c r="D38" s="120"/>
      <c r="E38" s="120"/>
      <c r="F38" s="120"/>
      <c r="G38" s="120"/>
      <c r="H38" s="120"/>
      <c r="I38" s="120"/>
      <c r="J38" s="120"/>
    </row>
    <row r="39" spans="1:10" s="45" customFormat="1" x14ac:dyDescent="0.2">
      <c r="A39" s="120"/>
      <c r="B39" s="120"/>
      <c r="C39" s="120"/>
      <c r="D39" s="120"/>
      <c r="E39" s="120"/>
      <c r="F39" s="120"/>
      <c r="G39" s="120"/>
      <c r="H39" s="120"/>
      <c r="I39" s="120"/>
      <c r="J39" s="120"/>
    </row>
    <row r="40" spans="1:10" s="45" customFormat="1" ht="27.6" customHeight="1" x14ac:dyDescent="0.2">
      <c r="A40" s="107" t="s">
        <v>120</v>
      </c>
      <c r="B40" s="143" t="s">
        <v>70</v>
      </c>
      <c r="C40" s="143"/>
      <c r="D40" s="143"/>
      <c r="E40" s="143"/>
      <c r="F40" s="143"/>
      <c r="G40" s="143"/>
      <c r="H40" s="143"/>
      <c r="I40" s="143"/>
      <c r="J40" s="143"/>
    </row>
    <row r="41" spans="1:10" s="45" customFormat="1" ht="24.6" customHeight="1" x14ac:dyDescent="0.2">
      <c r="A41" s="107" t="s">
        <v>71</v>
      </c>
      <c r="B41" s="143" t="s">
        <v>72</v>
      </c>
      <c r="C41" s="143"/>
      <c r="D41" s="143"/>
      <c r="E41" s="143"/>
      <c r="F41" s="143"/>
      <c r="G41" s="143"/>
      <c r="H41" s="143"/>
      <c r="I41" s="143"/>
      <c r="J41" s="143"/>
    </row>
    <row r="42" spans="1:10" s="45" customFormat="1" x14ac:dyDescent="0.2">
      <c r="A42" s="45" t="s">
        <v>36</v>
      </c>
      <c r="B42" s="107"/>
      <c r="C42" s="107"/>
      <c r="D42" s="107"/>
      <c r="E42" s="107"/>
      <c r="F42" s="107"/>
      <c r="G42" s="107"/>
      <c r="H42" s="107"/>
      <c r="I42" s="107"/>
      <c r="J42" s="107"/>
    </row>
    <row r="43" spans="1:10" s="45" customFormat="1" x14ac:dyDescent="0.2"/>
  </sheetData>
  <mergeCells count="3">
    <mergeCell ref="A35:J39"/>
    <mergeCell ref="B40:J40"/>
    <mergeCell ref="B41:J41"/>
  </mergeCells>
  <pageMargins left="0.70866141732283505" right="0.70866141732283505" top="0.74803149606299202" bottom="0.74803149606299202" header="0.31496062992126" footer="0.31496062992126"/>
  <pageSetup paperSize="9" scale="76" orientation="landscape" cellComments="atEnd" r:id="rId1"/>
  <headerFooter alignWithMargins="0">
    <oddHeader>&amp;L&amp;D&amp;RRECTORAT DE NANTES
SEPP</oddHeader>
    <oddFooter>&amp;L&amp;G&amp;R&amp;P/&amp;N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4" sqref="C4:I4"/>
    </sheetView>
  </sheetViews>
  <sheetFormatPr baseColWidth="10" defaultColWidth="11.5703125" defaultRowHeight="12.75" x14ac:dyDescent="0.2"/>
  <cols>
    <col min="1" max="1" width="17.7109375" style="3" customWidth="1"/>
    <col min="2" max="2" width="19.85546875" style="3" customWidth="1"/>
    <col min="3" max="16384" width="11.5703125" style="3"/>
  </cols>
  <sheetData>
    <row r="1" spans="1:10" x14ac:dyDescent="0.2">
      <c r="A1" s="6" t="s">
        <v>83</v>
      </c>
      <c r="B1" s="10"/>
      <c r="C1" s="10"/>
      <c r="D1" s="10"/>
    </row>
    <row r="3" spans="1:10" ht="13.15" customHeight="1" x14ac:dyDescent="0.2">
      <c r="A3" s="149" t="s">
        <v>29</v>
      </c>
      <c r="B3" s="150" t="s">
        <v>30</v>
      </c>
      <c r="C3" s="9" t="s">
        <v>31</v>
      </c>
      <c r="D3" s="9"/>
      <c r="E3" s="9"/>
      <c r="F3" s="9"/>
      <c r="G3" s="9"/>
      <c r="H3" s="9"/>
      <c r="I3" s="9"/>
    </row>
    <row r="4" spans="1:10" s="1" customFormat="1" ht="12.75" customHeight="1" x14ac:dyDescent="0.2">
      <c r="A4" s="149"/>
      <c r="B4" s="150"/>
      <c r="C4" s="145" t="s">
        <v>86</v>
      </c>
      <c r="D4" s="145"/>
      <c r="E4" s="145"/>
      <c r="F4" s="145"/>
      <c r="G4" s="145"/>
      <c r="H4" s="145"/>
      <c r="I4" s="145"/>
    </row>
    <row r="5" spans="1:10" s="1" customFormat="1" ht="43.5" customHeight="1" x14ac:dyDescent="0.2">
      <c r="A5" s="149"/>
      <c r="B5" s="149" t="s">
        <v>32</v>
      </c>
      <c r="C5" s="145" t="s">
        <v>33</v>
      </c>
      <c r="D5" s="145"/>
      <c r="E5" s="145"/>
      <c r="F5" s="145"/>
      <c r="G5" s="145"/>
      <c r="H5" s="145"/>
      <c r="I5" s="145"/>
    </row>
    <row r="6" spans="1:10" s="1" customFormat="1" ht="12.75" customHeight="1" x14ac:dyDescent="0.2">
      <c r="A6" s="149"/>
      <c r="B6" s="149"/>
      <c r="C6" s="145" t="s">
        <v>34</v>
      </c>
      <c r="D6" s="145"/>
      <c r="E6" s="145"/>
      <c r="F6" s="145"/>
      <c r="G6" s="145"/>
      <c r="H6" s="145"/>
      <c r="I6" s="145"/>
    </row>
    <row r="7" spans="1:10" s="1" customFormat="1" x14ac:dyDescent="0.2">
      <c r="A7" s="149"/>
      <c r="B7" s="149"/>
      <c r="C7" s="145"/>
      <c r="D7" s="145"/>
      <c r="E7" s="145"/>
      <c r="F7" s="145"/>
      <c r="G7" s="145"/>
      <c r="H7" s="145"/>
      <c r="I7" s="145"/>
    </row>
    <row r="8" spans="1:10" s="1" customFormat="1" ht="12.75" customHeight="1" x14ac:dyDescent="0.2">
      <c r="A8" s="149" t="s">
        <v>35</v>
      </c>
      <c r="B8" s="149" t="s">
        <v>24</v>
      </c>
      <c r="C8" s="145" t="s">
        <v>82</v>
      </c>
      <c r="D8" s="145"/>
      <c r="E8" s="145"/>
      <c r="F8" s="145"/>
      <c r="G8" s="145"/>
      <c r="H8" s="145"/>
      <c r="I8" s="145"/>
    </row>
    <row r="9" spans="1:10" s="1" customFormat="1" x14ac:dyDescent="0.2">
      <c r="A9" s="149"/>
      <c r="B9" s="149"/>
      <c r="C9" s="145"/>
      <c r="D9" s="145"/>
      <c r="E9" s="145"/>
      <c r="F9" s="145"/>
      <c r="G9" s="145"/>
      <c r="H9" s="145"/>
      <c r="I9" s="145"/>
    </row>
    <row r="10" spans="1:10" s="1" customFormat="1" x14ac:dyDescent="0.2">
      <c r="A10" s="2"/>
      <c r="B10" s="4"/>
      <c r="C10" s="4"/>
      <c r="D10" s="2"/>
      <c r="E10" s="2"/>
      <c r="F10" s="2"/>
      <c r="G10" s="2"/>
      <c r="H10" s="2"/>
      <c r="I10" s="2"/>
      <c r="J10" s="2"/>
    </row>
    <row r="11" spans="1:10" s="1" customFormat="1" x14ac:dyDescent="0.2">
      <c r="A11" s="11" t="s">
        <v>84</v>
      </c>
      <c r="B11" s="12"/>
      <c r="C11" s="12"/>
      <c r="D11" s="2"/>
      <c r="E11" s="2"/>
      <c r="F11" s="2"/>
      <c r="G11" s="2"/>
      <c r="H11" s="2"/>
      <c r="I11" s="2"/>
      <c r="J11" s="2"/>
    </row>
    <row r="13" spans="1:10" x14ac:dyDescent="0.2">
      <c r="A13" s="145" t="s">
        <v>37</v>
      </c>
      <c r="B13" s="145"/>
      <c r="C13" s="145"/>
      <c r="D13" s="145"/>
      <c r="E13" s="145"/>
      <c r="F13" s="145"/>
      <c r="G13" s="145"/>
      <c r="H13" s="145"/>
      <c r="I13" s="145"/>
    </row>
    <row r="14" spans="1:10" x14ac:dyDescent="0.2">
      <c r="A14" s="145"/>
      <c r="B14" s="145"/>
      <c r="C14" s="145"/>
      <c r="D14" s="145"/>
      <c r="E14" s="145"/>
      <c r="F14" s="145"/>
      <c r="G14" s="145"/>
      <c r="H14" s="145"/>
      <c r="I14" s="145"/>
    </row>
    <row r="15" spans="1:10" x14ac:dyDescent="0.2">
      <c r="A15" s="145" t="s">
        <v>38</v>
      </c>
      <c r="B15" s="145"/>
      <c r="C15" s="145"/>
      <c r="D15" s="145"/>
      <c r="E15" s="145"/>
      <c r="F15" s="145"/>
      <c r="G15" s="145"/>
      <c r="H15" s="145"/>
      <c r="I15" s="145"/>
    </row>
    <row r="16" spans="1:10" x14ac:dyDescent="0.2">
      <c r="A16" s="145"/>
      <c r="B16" s="145"/>
      <c r="C16" s="145"/>
      <c r="D16" s="145"/>
      <c r="E16" s="145"/>
      <c r="F16" s="145"/>
      <c r="G16" s="145"/>
      <c r="H16" s="145"/>
      <c r="I16" s="145"/>
    </row>
    <row r="17" spans="1:9" x14ac:dyDescent="0.2">
      <c r="A17" s="145" t="s">
        <v>39</v>
      </c>
      <c r="B17" s="145"/>
      <c r="C17" s="145"/>
      <c r="D17" s="145"/>
      <c r="E17" s="145"/>
      <c r="F17" s="145"/>
      <c r="G17" s="145"/>
      <c r="H17" s="145"/>
      <c r="I17" s="145"/>
    </row>
    <row r="18" spans="1:9" x14ac:dyDescent="0.2">
      <c r="A18" s="145"/>
      <c r="B18" s="145"/>
      <c r="C18" s="145"/>
      <c r="D18" s="145"/>
      <c r="E18" s="145"/>
      <c r="F18" s="145"/>
      <c r="G18" s="145"/>
      <c r="H18" s="145"/>
      <c r="I18" s="145"/>
    </row>
    <row r="19" spans="1:9" x14ac:dyDescent="0.2">
      <c r="A19" s="145" t="s">
        <v>40</v>
      </c>
      <c r="B19" s="145"/>
      <c r="C19" s="145"/>
      <c r="D19" s="145"/>
      <c r="E19" s="145"/>
      <c r="F19" s="145"/>
      <c r="G19" s="145"/>
      <c r="H19" s="145"/>
      <c r="I19" s="145"/>
    </row>
    <row r="20" spans="1:9" x14ac:dyDescent="0.2">
      <c r="A20" s="145"/>
      <c r="B20" s="145"/>
      <c r="C20" s="145"/>
      <c r="D20" s="145"/>
      <c r="E20" s="145"/>
      <c r="F20" s="145"/>
      <c r="G20" s="145"/>
      <c r="H20" s="145"/>
      <c r="I20" s="145"/>
    </row>
    <row r="21" spans="1:9" x14ac:dyDescent="0.2">
      <c r="A21" s="145"/>
      <c r="B21" s="145"/>
      <c r="C21" s="145"/>
      <c r="D21" s="145"/>
      <c r="E21" s="145"/>
      <c r="F21" s="145"/>
      <c r="G21" s="145"/>
      <c r="H21" s="145"/>
      <c r="I21" s="145"/>
    </row>
    <row r="22" spans="1:9" x14ac:dyDescent="0.2">
      <c r="A22" s="145" t="s">
        <v>73</v>
      </c>
      <c r="B22" s="145"/>
      <c r="C22" s="145"/>
      <c r="D22" s="145"/>
      <c r="E22" s="145"/>
      <c r="F22" s="145"/>
      <c r="G22" s="145"/>
      <c r="H22" s="145"/>
      <c r="I22" s="145"/>
    </row>
    <row r="23" spans="1:9" x14ac:dyDescent="0.2">
      <c r="A23" s="145"/>
      <c r="B23" s="145"/>
      <c r="C23" s="145"/>
      <c r="D23" s="145"/>
      <c r="E23" s="145"/>
      <c r="F23" s="145"/>
      <c r="G23" s="145"/>
      <c r="H23" s="145"/>
      <c r="I23" s="145"/>
    </row>
    <row r="24" spans="1:9" x14ac:dyDescent="0.2">
      <c r="A24" s="145" t="s">
        <v>42</v>
      </c>
      <c r="B24" s="145"/>
      <c r="C24" s="145"/>
      <c r="D24" s="145"/>
      <c r="E24" s="145"/>
      <c r="F24" s="145"/>
      <c r="G24" s="145"/>
      <c r="H24" s="145"/>
      <c r="I24" s="145"/>
    </row>
    <row r="25" spans="1:9" x14ac:dyDescent="0.2">
      <c r="A25" s="145"/>
      <c r="B25" s="145"/>
      <c r="C25" s="145"/>
      <c r="D25" s="145"/>
      <c r="E25" s="145"/>
      <c r="F25" s="145"/>
      <c r="G25" s="145"/>
      <c r="H25" s="145"/>
      <c r="I25" s="145"/>
    </row>
    <row r="26" spans="1:9" x14ac:dyDescent="0.2">
      <c r="A26" s="145" t="s">
        <v>43</v>
      </c>
      <c r="B26" s="145"/>
      <c r="C26" s="145"/>
      <c r="D26" s="145"/>
      <c r="E26" s="145"/>
      <c r="F26" s="145"/>
      <c r="G26" s="145"/>
      <c r="H26" s="145"/>
      <c r="I26" s="145"/>
    </row>
    <row r="27" spans="1:9" x14ac:dyDescent="0.2">
      <c r="A27" s="145"/>
      <c r="B27" s="145"/>
      <c r="C27" s="145"/>
      <c r="D27" s="145"/>
      <c r="E27" s="145"/>
      <c r="F27" s="145"/>
      <c r="G27" s="145"/>
      <c r="H27" s="145"/>
      <c r="I27" s="145"/>
    </row>
    <row r="28" spans="1:9" x14ac:dyDescent="0.2">
      <c r="A28" s="145"/>
      <c r="B28" s="145"/>
      <c r="C28" s="145"/>
      <c r="D28" s="145"/>
      <c r="E28" s="145"/>
      <c r="F28" s="145"/>
      <c r="G28" s="145"/>
      <c r="H28" s="145"/>
      <c r="I28" s="145"/>
    </row>
    <row r="29" spans="1:9" ht="12.75" customHeight="1" x14ac:dyDescent="0.2">
      <c r="A29" s="145" t="s">
        <v>74</v>
      </c>
      <c r="B29" s="145"/>
      <c r="C29" s="145"/>
      <c r="D29" s="145"/>
      <c r="E29" s="145"/>
      <c r="F29" s="145"/>
      <c r="G29" s="145"/>
      <c r="H29" s="145"/>
      <c r="I29" s="145"/>
    </row>
    <row r="30" spans="1:9" x14ac:dyDescent="0.2">
      <c r="A30" s="145"/>
      <c r="B30" s="145"/>
      <c r="C30" s="145"/>
      <c r="D30" s="145"/>
      <c r="E30" s="145"/>
      <c r="F30" s="145"/>
      <c r="G30" s="145"/>
      <c r="H30" s="145"/>
      <c r="I30" s="145"/>
    </row>
    <row r="31" spans="1:9" x14ac:dyDescent="0.2">
      <c r="A31" s="145"/>
      <c r="B31" s="145"/>
      <c r="C31" s="145"/>
      <c r="D31" s="145"/>
      <c r="E31" s="145"/>
      <c r="F31" s="145"/>
      <c r="G31" s="145"/>
      <c r="H31" s="145"/>
      <c r="I31" s="145"/>
    </row>
    <row r="32" spans="1:9" x14ac:dyDescent="0.2">
      <c r="A32" s="145"/>
      <c r="B32" s="145"/>
      <c r="C32" s="145"/>
      <c r="D32" s="145"/>
      <c r="E32" s="145"/>
      <c r="F32" s="145"/>
      <c r="G32" s="145"/>
      <c r="H32" s="145"/>
      <c r="I32" s="145"/>
    </row>
    <row r="33" spans="1:9" x14ac:dyDescent="0.2">
      <c r="A33" s="145" t="s">
        <v>44</v>
      </c>
      <c r="B33" s="145"/>
      <c r="C33" s="145"/>
      <c r="D33" s="145"/>
      <c r="E33" s="145"/>
      <c r="F33" s="145"/>
      <c r="G33" s="145"/>
      <c r="H33" s="145"/>
      <c r="I33" s="145"/>
    </row>
    <row r="34" spans="1:9" x14ac:dyDescent="0.2">
      <c r="A34" s="145"/>
      <c r="B34" s="145"/>
      <c r="C34" s="145"/>
      <c r="D34" s="145"/>
      <c r="E34" s="145"/>
      <c r="F34" s="145"/>
      <c r="G34" s="145"/>
      <c r="H34" s="145"/>
      <c r="I34" s="145"/>
    </row>
    <row r="35" spans="1:9" x14ac:dyDescent="0.2">
      <c r="A35" s="145" t="s">
        <v>85</v>
      </c>
      <c r="B35" s="145"/>
      <c r="C35" s="145"/>
      <c r="D35" s="145"/>
      <c r="E35" s="145"/>
      <c r="F35" s="145"/>
      <c r="G35" s="145"/>
      <c r="H35" s="145"/>
      <c r="I35" s="145"/>
    </row>
    <row r="36" spans="1:9" x14ac:dyDescent="0.2">
      <c r="A36" s="2"/>
      <c r="B36" s="2"/>
      <c r="C36" s="2"/>
      <c r="D36" s="2"/>
      <c r="E36" s="2"/>
      <c r="F36" s="2"/>
      <c r="G36" s="2"/>
      <c r="H36" s="2"/>
      <c r="I36" s="2"/>
    </row>
    <row r="37" spans="1:9" x14ac:dyDescent="0.2">
      <c r="A37" s="7" t="s">
        <v>75</v>
      </c>
      <c r="B37" s="2"/>
      <c r="C37" s="2"/>
      <c r="D37" s="2"/>
      <c r="E37" s="2"/>
      <c r="F37" s="2"/>
      <c r="G37" s="2"/>
      <c r="H37" s="2"/>
      <c r="I37" s="2"/>
    </row>
    <row r="39" spans="1:9" s="1" customFormat="1" ht="12.75" customHeight="1" x14ac:dyDescent="0.2">
      <c r="A39" s="145" t="s">
        <v>69</v>
      </c>
      <c r="B39" s="145"/>
      <c r="C39" s="145"/>
      <c r="D39" s="145"/>
      <c r="E39" s="145"/>
      <c r="F39" s="145"/>
      <c r="G39" s="145"/>
      <c r="H39" s="145"/>
      <c r="I39" s="145"/>
    </row>
    <row r="40" spans="1:9" s="1" customFormat="1" x14ac:dyDescent="0.2">
      <c r="A40" s="145"/>
      <c r="B40" s="145"/>
      <c r="C40" s="145"/>
      <c r="D40" s="145"/>
      <c r="E40" s="145"/>
      <c r="F40" s="145"/>
      <c r="G40" s="145"/>
      <c r="H40" s="145"/>
      <c r="I40" s="145"/>
    </row>
    <row r="41" spans="1:9" s="1" customFormat="1" x14ac:dyDescent="0.2">
      <c r="A41" s="145"/>
      <c r="B41" s="145"/>
      <c r="C41" s="145"/>
      <c r="D41" s="145"/>
      <c r="E41" s="145"/>
      <c r="F41" s="145"/>
      <c r="G41" s="145"/>
      <c r="H41" s="145"/>
      <c r="I41" s="145"/>
    </row>
    <row r="42" spans="1:9" s="1" customFormat="1" x14ac:dyDescent="0.2">
      <c r="A42" s="145"/>
      <c r="B42" s="145"/>
      <c r="C42" s="145"/>
      <c r="D42" s="145"/>
      <c r="E42" s="145"/>
      <c r="F42" s="145"/>
      <c r="G42" s="145"/>
      <c r="H42" s="145"/>
      <c r="I42" s="145"/>
    </row>
    <row r="43" spans="1:9" s="1" customFormat="1" x14ac:dyDescent="0.2">
      <c r="A43" s="145"/>
      <c r="B43" s="145"/>
      <c r="C43" s="145"/>
      <c r="D43" s="145"/>
      <c r="E43" s="145"/>
      <c r="F43" s="145"/>
      <c r="G43" s="145"/>
      <c r="H43" s="145"/>
      <c r="I43" s="145"/>
    </row>
    <row r="44" spans="1:9" s="1" customFormat="1" ht="51" customHeight="1" x14ac:dyDescent="0.2">
      <c r="A44" s="5" t="s">
        <v>76</v>
      </c>
      <c r="B44" s="147" t="s">
        <v>70</v>
      </c>
      <c r="C44" s="147"/>
      <c r="D44" s="147"/>
      <c r="E44" s="147"/>
      <c r="F44" s="147"/>
      <c r="G44" s="147"/>
      <c r="H44" s="147"/>
      <c r="I44" s="147"/>
    </row>
    <row r="45" spans="1:9" s="1" customFormat="1" x14ac:dyDescent="0.2">
      <c r="A45" s="5" t="s">
        <v>71</v>
      </c>
      <c r="B45" s="147" t="s">
        <v>72</v>
      </c>
      <c r="C45" s="147"/>
      <c r="D45" s="147"/>
      <c r="E45" s="147"/>
      <c r="F45" s="147"/>
      <c r="G45" s="147"/>
      <c r="H45" s="147"/>
      <c r="I45" s="147"/>
    </row>
    <row r="47" spans="1:9" x14ac:dyDescent="0.2">
      <c r="A47" s="8" t="s">
        <v>77</v>
      </c>
    </row>
    <row r="49" spans="1:10" s="1" customFormat="1" x14ac:dyDescent="0.2">
      <c r="A49" s="1" t="s">
        <v>57</v>
      </c>
      <c r="B49" s="148" t="s">
        <v>58</v>
      </c>
      <c r="C49" s="148"/>
      <c r="D49" s="148"/>
      <c r="E49" s="148"/>
      <c r="F49" s="148"/>
      <c r="G49" s="148"/>
      <c r="H49" s="148"/>
      <c r="I49" s="148"/>
      <c r="J49" s="148"/>
    </row>
    <row r="50" spans="1:10" s="1" customFormat="1" ht="12.75" customHeight="1" x14ac:dyDescent="0.2">
      <c r="A50" s="144" t="s">
        <v>59</v>
      </c>
      <c r="B50" s="145" t="s">
        <v>60</v>
      </c>
      <c r="C50" s="145"/>
      <c r="D50" s="145"/>
      <c r="E50" s="145"/>
      <c r="F50" s="145"/>
      <c r="G50" s="145"/>
      <c r="H50" s="145"/>
      <c r="I50" s="145"/>
      <c r="J50" s="145"/>
    </row>
    <row r="51" spans="1:10" s="1" customFormat="1" x14ac:dyDescent="0.2">
      <c r="A51" s="144"/>
      <c r="B51" s="145"/>
      <c r="C51" s="145"/>
      <c r="D51" s="145"/>
      <c r="E51" s="145"/>
      <c r="F51" s="145"/>
      <c r="G51" s="145"/>
      <c r="H51" s="145"/>
      <c r="I51" s="145"/>
      <c r="J51" s="145"/>
    </row>
    <row r="52" spans="1:10" s="1" customFormat="1" x14ac:dyDescent="0.2">
      <c r="A52" s="144"/>
      <c r="B52" s="145"/>
      <c r="C52" s="145"/>
      <c r="D52" s="145"/>
      <c r="E52" s="145"/>
      <c r="F52" s="145"/>
      <c r="G52" s="145"/>
      <c r="H52" s="145"/>
      <c r="I52" s="145"/>
      <c r="J52" s="145"/>
    </row>
    <row r="53" spans="1:10" s="1" customFormat="1" ht="12.75" customHeight="1" x14ac:dyDescent="0.2">
      <c r="A53" s="144" t="s">
        <v>61</v>
      </c>
      <c r="B53" s="145" t="s">
        <v>81</v>
      </c>
      <c r="C53" s="145"/>
      <c r="D53" s="145"/>
      <c r="E53" s="145"/>
      <c r="F53" s="145"/>
      <c r="G53" s="145"/>
      <c r="H53" s="145"/>
      <c r="I53" s="145"/>
      <c r="J53" s="145"/>
    </row>
    <row r="54" spans="1:10" s="1" customFormat="1" x14ac:dyDescent="0.2">
      <c r="A54" s="144"/>
      <c r="B54" s="145"/>
      <c r="C54" s="145"/>
      <c r="D54" s="145"/>
      <c r="E54" s="145"/>
      <c r="F54" s="145"/>
      <c r="G54" s="145"/>
      <c r="H54" s="145"/>
      <c r="I54" s="145"/>
      <c r="J54" s="145"/>
    </row>
    <row r="55" spans="1:10" s="1" customFormat="1" x14ac:dyDescent="0.2">
      <c r="A55" s="144"/>
      <c r="B55" s="145"/>
      <c r="C55" s="145"/>
      <c r="D55" s="145"/>
      <c r="E55" s="145"/>
      <c r="F55" s="145"/>
      <c r="G55" s="145"/>
      <c r="H55" s="145"/>
      <c r="I55" s="145"/>
      <c r="J55" s="145"/>
    </row>
    <row r="56" spans="1:10" s="1" customFormat="1" x14ac:dyDescent="0.2">
      <c r="A56" s="144" t="s">
        <v>14</v>
      </c>
      <c r="B56" s="145" t="s">
        <v>63</v>
      </c>
      <c r="C56" s="145"/>
      <c r="D56" s="145"/>
      <c r="E56" s="145"/>
      <c r="F56" s="145"/>
      <c r="G56" s="145"/>
      <c r="H56" s="145"/>
      <c r="I56" s="145"/>
      <c r="J56" s="145"/>
    </row>
    <row r="57" spans="1:10" s="1" customFormat="1" x14ac:dyDescent="0.2">
      <c r="A57" s="144"/>
      <c r="B57" s="145"/>
      <c r="C57" s="145"/>
      <c r="D57" s="145"/>
      <c r="E57" s="145"/>
      <c r="F57" s="145"/>
      <c r="G57" s="145"/>
      <c r="H57" s="145"/>
      <c r="I57" s="145"/>
      <c r="J57" s="145"/>
    </row>
    <row r="58" spans="1:10" s="1" customFormat="1" x14ac:dyDescent="0.2">
      <c r="A58" s="144"/>
      <c r="B58" s="145"/>
      <c r="C58" s="145"/>
      <c r="D58" s="145"/>
      <c r="E58" s="145"/>
      <c r="F58" s="145"/>
      <c r="G58" s="145"/>
      <c r="H58" s="145"/>
      <c r="I58" s="145"/>
      <c r="J58" s="145"/>
    </row>
    <row r="59" spans="1:10" s="1" customFormat="1" x14ac:dyDescent="0.2">
      <c r="A59" s="144" t="s">
        <v>15</v>
      </c>
      <c r="B59" s="145" t="s">
        <v>64</v>
      </c>
      <c r="C59" s="145"/>
      <c r="D59" s="145"/>
      <c r="E59" s="145"/>
      <c r="F59" s="145"/>
      <c r="G59" s="145"/>
      <c r="H59" s="145"/>
      <c r="I59" s="145"/>
      <c r="J59" s="145"/>
    </row>
    <row r="60" spans="1:10" s="1" customFormat="1" x14ac:dyDescent="0.2">
      <c r="A60" s="144"/>
      <c r="B60" s="145"/>
      <c r="C60" s="145"/>
      <c r="D60" s="145"/>
      <c r="E60" s="145"/>
      <c r="F60" s="145"/>
      <c r="G60" s="145"/>
      <c r="H60" s="145"/>
      <c r="I60" s="145"/>
      <c r="J60" s="145"/>
    </row>
    <row r="61" spans="1:10" s="1" customFormat="1" x14ac:dyDescent="0.2">
      <c r="A61" s="144"/>
      <c r="B61" s="145"/>
      <c r="C61" s="145"/>
      <c r="D61" s="145"/>
      <c r="E61" s="145"/>
      <c r="F61" s="145"/>
      <c r="G61" s="145"/>
      <c r="H61" s="145"/>
      <c r="I61" s="145"/>
      <c r="J61" s="145"/>
    </row>
    <row r="62" spans="1:10" s="1" customFormat="1" x14ac:dyDescent="0.2">
      <c r="A62" s="144" t="s">
        <v>65</v>
      </c>
      <c r="B62" s="145" t="s">
        <v>66</v>
      </c>
      <c r="C62" s="145"/>
      <c r="D62" s="145"/>
      <c r="E62" s="145"/>
      <c r="F62" s="145"/>
      <c r="G62" s="145"/>
      <c r="H62" s="145"/>
      <c r="I62" s="145"/>
      <c r="J62" s="145"/>
    </row>
    <row r="63" spans="1:10" s="1" customFormat="1" x14ac:dyDescent="0.2">
      <c r="A63" s="144"/>
      <c r="B63" s="145"/>
      <c r="C63" s="145"/>
      <c r="D63" s="145"/>
      <c r="E63" s="145"/>
      <c r="F63" s="145"/>
      <c r="G63" s="145"/>
      <c r="H63" s="145"/>
      <c r="I63" s="145"/>
      <c r="J63" s="145"/>
    </row>
    <row r="64" spans="1:10" s="1" customFormat="1" x14ac:dyDescent="0.2">
      <c r="A64" s="144"/>
      <c r="B64" s="145"/>
      <c r="C64" s="145"/>
      <c r="D64" s="145"/>
      <c r="E64" s="145"/>
      <c r="F64" s="145"/>
      <c r="G64" s="145"/>
      <c r="H64" s="145"/>
      <c r="I64" s="145"/>
      <c r="J64" s="145"/>
    </row>
    <row r="65" spans="1:10" s="1" customFormat="1" x14ac:dyDescent="0.2">
      <c r="A65" s="144" t="s">
        <v>67</v>
      </c>
      <c r="B65" s="146" t="s">
        <v>68</v>
      </c>
      <c r="C65" s="146"/>
      <c r="D65" s="146"/>
      <c r="E65" s="146"/>
      <c r="F65" s="146"/>
      <c r="G65" s="146"/>
      <c r="H65" s="146"/>
      <c r="I65" s="146"/>
      <c r="J65" s="146"/>
    </row>
    <row r="66" spans="1:10" s="1" customFormat="1" x14ac:dyDescent="0.2">
      <c r="A66" s="144"/>
      <c r="B66" s="146"/>
      <c r="C66" s="146"/>
      <c r="D66" s="146"/>
      <c r="E66" s="146"/>
      <c r="F66" s="146"/>
      <c r="G66" s="146"/>
      <c r="H66" s="146"/>
      <c r="I66" s="146"/>
      <c r="J66" s="146"/>
    </row>
    <row r="67" spans="1:10" s="1" customFormat="1" x14ac:dyDescent="0.2">
      <c r="A67" s="144"/>
      <c r="B67" s="146"/>
      <c r="C67" s="146"/>
      <c r="D67" s="146"/>
      <c r="E67" s="146"/>
      <c r="F67" s="146"/>
      <c r="G67" s="146"/>
      <c r="H67" s="146"/>
      <c r="I67" s="146"/>
      <c r="J67" s="146"/>
    </row>
  </sheetData>
  <mergeCells count="35">
    <mergeCell ref="A24:I25"/>
    <mergeCell ref="C4:I4"/>
    <mergeCell ref="B5:B7"/>
    <mergeCell ref="C5:I5"/>
    <mergeCell ref="C6:I7"/>
    <mergeCell ref="A8:A9"/>
    <mergeCell ref="B8:B9"/>
    <mergeCell ref="C8:I9"/>
    <mergeCell ref="A13:I14"/>
    <mergeCell ref="A15:I16"/>
    <mergeCell ref="A17:I18"/>
    <mergeCell ref="A19:I21"/>
    <mergeCell ref="A22:I23"/>
    <mergeCell ref="B3:B4"/>
    <mergeCell ref="A3:A7"/>
    <mergeCell ref="A56:A58"/>
    <mergeCell ref="B56:J58"/>
    <mergeCell ref="A26:I28"/>
    <mergeCell ref="A29:I32"/>
    <mergeCell ref="A33:I34"/>
    <mergeCell ref="A39:I43"/>
    <mergeCell ref="B44:I44"/>
    <mergeCell ref="B45:I45"/>
    <mergeCell ref="B49:J49"/>
    <mergeCell ref="A50:A52"/>
    <mergeCell ref="B50:J52"/>
    <mergeCell ref="A53:A55"/>
    <mergeCell ref="B53:J55"/>
    <mergeCell ref="A35:I35"/>
    <mergeCell ref="A59:A61"/>
    <mergeCell ref="B59:J61"/>
    <mergeCell ref="A62:A64"/>
    <mergeCell ref="B62:J64"/>
    <mergeCell ref="A65:A67"/>
    <mergeCell ref="B65:J67"/>
  </mergeCells>
  <pageMargins left="0.70866141732283505" right="0.70866141732283505" top="0.74803149606299202" bottom="0.74803149606299202" header="0.31496062992126" footer="0.31496062992126"/>
  <pageSetup paperSize="9" scale="54" orientation="landscape" cellComments="atEnd" r:id="rId1"/>
  <headerFooter>
    <oddHeader>&amp;RRECTORAT DE NANTES
SEPP</oddHeader>
    <oddFooter>&amp;C&amp;P/&amp;N&amp;L&amp;G&amp;R&amp;D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Par types de scolarisations</vt:lpstr>
      <vt:lpstr>durée scolarisation</vt:lpstr>
      <vt:lpstr>Répartition par âge</vt:lpstr>
      <vt:lpstr>par type de troubles</vt:lpstr>
      <vt:lpstr>Formations</vt:lpstr>
      <vt:lpstr>Accompagnement</vt:lpstr>
      <vt:lpstr>Définitions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Buscail Sandrine</cp:lastModifiedBy>
  <cp:lastPrinted>2025-03-13T07:58:20Z</cp:lastPrinted>
  <dcterms:created xsi:type="dcterms:W3CDTF">2022-03-04T14:30:00Z</dcterms:created>
  <dcterms:modified xsi:type="dcterms:W3CDTF">2025-03-13T08:00:19Z</dcterms:modified>
</cp:coreProperties>
</file>