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4\"/>
    </mc:Choice>
  </mc:AlternateContent>
  <bookViews>
    <workbookView xWindow="0" yWindow="0" windowWidth="28800" windowHeight="12000" activeTab="1"/>
  </bookViews>
  <sheets>
    <sheet name="Répartition par spécialités " sheetId="6" r:id="rId1"/>
    <sheet name="Répartion par combinaisons" sheetId="7" r:id="rId2"/>
  </sheets>
  <definedNames>
    <definedName name="_xlnm._FilterDatabase" localSheetId="1" hidden="1">'Répartion par combinaisons'!$A$6:$I$27</definedName>
    <definedName name="_xlnm._FilterDatabase" localSheetId="0" hidden="1">'Répartition par spécialités '!$A$29:$D$49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6" l="1"/>
  <c r="C49" i="6"/>
  <c r="D49" i="6"/>
  <c r="H31" i="6" l="1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30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8" i="6"/>
  <c r="B52" i="7"/>
  <c r="C52" i="7"/>
  <c r="D52" i="7"/>
  <c r="H49" i="6" l="1"/>
  <c r="C28" i="7"/>
  <c r="D28" i="7"/>
  <c r="B28" i="7"/>
  <c r="G28" i="7"/>
  <c r="F28" i="7"/>
  <c r="H22" i="7"/>
  <c r="H28" i="7" s="1"/>
  <c r="I31" i="6" l="1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30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8" i="6"/>
  <c r="G52" i="7"/>
  <c r="H52" i="7"/>
  <c r="F52" i="7"/>
  <c r="I52" i="7" l="1"/>
  <c r="I28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7" i="7"/>
</calcChain>
</file>

<file path=xl/sharedStrings.xml><?xml version="1.0" encoding="utf-8"?>
<sst xmlns="http://schemas.openxmlformats.org/spreadsheetml/2006/main" count="124" uniqueCount="78">
  <si>
    <t>Total général</t>
  </si>
  <si>
    <t>MATHEMATIQUES</t>
  </si>
  <si>
    <t>PHYSIQUE-CHIMIE</t>
  </si>
  <si>
    <t>Source Sysca</t>
  </si>
  <si>
    <t>Secteur public et privé sous contrat</t>
  </si>
  <si>
    <t>HUMANITES, LITTÉRATURE ET PHILOSOPHIE (HLP)</t>
  </si>
  <si>
    <t>NUMERIQUE ET SCIENCES INFORMATIQUES (NSI)</t>
  </si>
  <si>
    <t>SCIENCES DE LA VIE ET DE LA TERRE (SVT)</t>
  </si>
  <si>
    <t>SCIENCES ECONOMIQUES ET SOCIALES (SES)</t>
  </si>
  <si>
    <t>HIST.-GEO. GEOPOLITIQUE &amp; SC.POLITIQUES (HGGSP)</t>
  </si>
  <si>
    <t>SCIENCES DE L INGENIEUR (SI)</t>
  </si>
  <si>
    <t>LANGUE VIVANTE (LLCER)</t>
  </si>
  <si>
    <t>LITTÉRATURE ET LCA GREC (LLCA)</t>
  </si>
  <si>
    <t>LITTERATURE ET LCA LATIN (LLCA)</t>
  </si>
  <si>
    <t>ARTS DU CIRQUE (ARTS)</t>
  </si>
  <si>
    <t>ARTS PLASTIQUES (ARTS)</t>
  </si>
  <si>
    <t>CINEMA-AUDIOVISUEL (ARTS)</t>
  </si>
  <si>
    <t>DANSE (ARTS)</t>
  </si>
  <si>
    <t>HISTOIRE DES ARTS (ARTS)</t>
  </si>
  <si>
    <t>MUSIQUE (ARTS)</t>
  </si>
  <si>
    <t>EDUC. PHYSIQUE PRATIQUE &amp; CULT. SPORTIVE (EPS)</t>
  </si>
  <si>
    <t>THEATRE (ARTS)</t>
  </si>
  <si>
    <t>Répartition des élèves des formations générales et technologiques selon le sexe en première et terminale, suivant l'enseignement optionnel</t>
  </si>
  <si>
    <t>Garçons</t>
  </si>
  <si>
    <t>Filles</t>
  </si>
  <si>
    <t>Parts des filles en %</t>
  </si>
  <si>
    <t>Public</t>
  </si>
  <si>
    <t>Privé</t>
  </si>
  <si>
    <t>AUTRES</t>
  </si>
  <si>
    <t>Combinaisons de spécialités en terminale générale</t>
  </si>
  <si>
    <t xml:space="preserve"> Combinaisons de spécialités en première générale</t>
  </si>
  <si>
    <t>Répartition des élèves de premières et terminales générales suivant les combinaisons de spécialités</t>
  </si>
  <si>
    <t>LITTERATURE, LANGUES ET CULTURE ANTIQUITE LATIN (LLCA)</t>
  </si>
  <si>
    <t>LITTERATURE, LANGUES ET CULTURE ANTIQUITE GREC (LLCA)</t>
  </si>
  <si>
    <t>ARTS (Arts du cirque, Arts plastiques, Cinéma-audiovisuel, Danse, Histoire des arts, Musique, Théâtre)</t>
  </si>
  <si>
    <t>LANGUE VIVANTE (Langue vivante, Littératures et cultures étrangères et régionales)</t>
  </si>
  <si>
    <t>Spécialités et options facultatives de Premières
(3 options par élève)</t>
  </si>
  <si>
    <t>Spécialités et options facultatives de Terminales
(2 options par élève)</t>
  </si>
  <si>
    <t>LANGUE VIVANTE ; SCIENCES ECONOMIQUES ET SOCIALES ; MATHEMATIQUES</t>
  </si>
  <si>
    <t>HUMANITES, LITTÉRATURE ET PHILOSOPHIE ; LANGUE VIVANTE ; SCIENCES ECONOMIQUES ET SOCIALES</t>
  </si>
  <si>
    <t>LANGUE VIVANTE ; SCIENCES ECONOMIQUES ET SOCIALES ; SCIENCES DE LA VIE ET DE LA TERRE</t>
  </si>
  <si>
    <t>HUMANITES, LITTÉRATURE ET PHILOSOPHIE ; LANGUE VIVANTE ; ARTS</t>
  </si>
  <si>
    <t>HUMANITES, LITTÉRATURE ET PHILOSOPHIE ; SCIENCES ECONOMIQUES ET SOCIALES ; SCIENCES DE LA VIE ET DE LA TERRE</t>
  </si>
  <si>
    <t>HUMANITES, LITTÉRATURE ET PHILOSOPHIE ; LANGUE VIVANTE ; SCIENCES DE LA VIE ET DE LA TERRE</t>
  </si>
  <si>
    <t>LANGUE VIVANTE ; MATHEMATIQUES ; SCIENCES DE LA VIE ET DE LA TERRE</t>
  </si>
  <si>
    <t>SCIENCES ECONOMIQUES ET SOCIALES ; MATHEMATIQUES ; SCIENCES DE LA VIE ET DE LA TERRE</t>
  </si>
  <si>
    <t>SCIENCES ECONOMIQUES ET SOCIALES  ; MATHEMATIQUES</t>
  </si>
  <si>
    <t xml:space="preserve">LANGUE VIVANTE  ; SCIENCES ECONOMIQUES ET SOCIALES </t>
  </si>
  <si>
    <t>MATHEMATIQUES ; SCIENCES DE LA VIE ET DE LA TERRE</t>
  </si>
  <si>
    <t>SCIENCES ECONOMIQUES ET SOCIALES  ; SCIENCES DE LA VIE ET DE LA TERRE</t>
  </si>
  <si>
    <t>MATHEMATIQUES ; NUMERIQUE ET SCIENCES INFORMATIQUES</t>
  </si>
  <si>
    <t xml:space="preserve">HUMANITES, LITTÉRATURE ET PHILOSOPHIE  ; LANGUE VIVANTE </t>
  </si>
  <si>
    <t xml:space="preserve">HUMANITES, LITTÉRATURE ET PHILOSOPHIE  ; SCIENCES ECONOMIQUES ET SOCIALES </t>
  </si>
  <si>
    <t>LANGUE VIVANTE  ; ARTS</t>
  </si>
  <si>
    <t>LANGUE VIVANTE  ; MATHEMATIQUES</t>
  </si>
  <si>
    <t>LANGUE VIVANTE  ; SCIENCES DE LA VIE ET DE LA TERRE</t>
  </si>
  <si>
    <t xml:space="preserve">SCIENCES DE LA VIE ET DE LA TERRE ; EDUC. PHYSIQUE PRATIQUE &amp; CULT. SPORTIVE </t>
  </si>
  <si>
    <t>HUMANITES, LITTÉRATURE ET PHILOSOPHIE  ; ARTS</t>
  </si>
  <si>
    <t>HUMANITES, LITTÉRATURE ET PHILOSOPHIE  ; SCIENCES DE LA VIE ET DE LA TERRE</t>
  </si>
  <si>
    <t>LANGUE VIVANTE ; HIST.GEO. GEOPOLITIQUE &amp; SC.POLITIQUES ; MATHEMATIQUES</t>
  </si>
  <si>
    <t>MATHEMATIQUES ; PHYSIQUE-CHIMIE ; SCIENCES DE LA VIE ET DE LA TERRE</t>
  </si>
  <si>
    <t xml:space="preserve">MATHEMATIQUES ; PHYSIQUE-CHIMIE ; NUMERIQUE ET SCIENCES INFORMATIQUES </t>
  </si>
  <si>
    <t>SCIENCES ECONOMIQUES ET SOCIALES ; MATHEMATIQUES ; PHYSIQUE-CHIMIE</t>
  </si>
  <si>
    <t>LANGUE VIVANTE ; MATHEMATIQUES ; PHYSIQUE-CHIMIE</t>
  </si>
  <si>
    <t>MATHEMATIQUES ; PHYSIQUE-CHIMIE</t>
  </si>
  <si>
    <t>PHYSIQUE-CHIMIE ; SCIENCES DE LA VIE ET DE LA TERRE</t>
  </si>
  <si>
    <t>HIST.-GEO. GEOPOLITIQUE &amp; SC.POLITIQUES ; SCIENCES ECONOMIQUES ET SOCIALES ; MATHEMATIQUES</t>
  </si>
  <si>
    <t>HIST.-GEO. GEOPOLITIQUE &amp; SC.POLITIQUES ; SCIENCES ECONOMIQUES ET SOCIALES ; SCIENCES DE LA VIE ET DE LA TERRE</t>
  </si>
  <si>
    <t>HIST.-GEO. GEOPOLITIQUE &amp; SC.POLITIQUES ; MATHEMATIQUES ; PHYSIQUE-CHIMIE</t>
  </si>
  <si>
    <t>HUMANITES, LITTÉRATURE ET PHILOSOPHIE ; HIST.-GEO. GEOPOLITIQUE &amp; SC.POLITIQUES ; SCIENCES ECONOMIQUES ET SOCIALES</t>
  </si>
  <si>
    <t>LANGUE VIVANTE ; HIST.-GEO. GEOPOLITIQUE &amp; SC.POLITIQUES ; SCIENCES ECONOMIQUES ET SOCIALES</t>
  </si>
  <si>
    <t xml:space="preserve">HIST.-GEO. GEOPOLITIQUE &amp; SC.POLITIQUES  ; SCIENCES ECONOMIQUES ET SOCIALES </t>
  </si>
  <si>
    <t xml:space="preserve">HUMANITES, LITTÉRATURE ET PHILOSOPHIE  ; HIST.-GEO. GEOPOLITIQUE &amp; SC.POLITIQUES </t>
  </si>
  <si>
    <t>HIST.-GEO. GEOPOLITIQUE &amp; SC.POLITIQUES  ; MATHEMATIQUES</t>
  </si>
  <si>
    <t>HIST.-GEO. GEOPOLITIQUE &amp; SC.POLITIQUES  ; SCIENCES DE LA VIE ET DE LA TERRE</t>
  </si>
  <si>
    <t>HUMANITES, LITTÉRATURE ET PHILOSOPHIE ; LANGUE VIVANTE ; HIST.-GEO. GEOPOLITIQUE &amp; SC.POLITIQUES</t>
  </si>
  <si>
    <t xml:space="preserve">LANGUE VIVANTE ; HIST.-GEO. GEOPOLITIQUE &amp; SC.POLITIQUES </t>
  </si>
  <si>
    <t xml:space="preserve">MATHEMATIQUES ; PHYSIQUE-CHIMIE ; SCIENCES DE L INGENIEUR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</si>
</sst>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Marianne"/>
      <family val="3"/>
    </font>
    <font>
      <b/>
      <sz val="11"/>
      <color indexed="8"/>
      <name val="Marianne"/>
      <family val="3"/>
    </font>
    <font>
      <sz val="10"/>
      <color indexed="8"/>
      <name val="Marianne"/>
      <family val="3"/>
    </font>
    <font>
      <sz val="10"/>
      <color theme="1"/>
      <name val="Marianne"/>
      <family val="3"/>
    </font>
    <font>
      <b/>
      <sz val="10"/>
      <color indexed="8"/>
      <name val="Marianne"/>
      <family val="3"/>
    </font>
    <font>
      <b/>
      <sz val="10"/>
      <color theme="1"/>
      <name val="Marianne"/>
      <family val="3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Marianne"/>
      <family val="3"/>
    </font>
    <font>
      <b/>
      <sz val="9"/>
      <color indexed="8"/>
      <name val="Marianne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0" borderId="0" xfId="3" applyFont="1"/>
    <xf numFmtId="9" fontId="3" fillId="0" borderId="0" xfId="2" applyFont="1"/>
    <xf numFmtId="165" fontId="3" fillId="0" borderId="0" xfId="2" applyNumberFormat="1" applyFont="1"/>
    <xf numFmtId="0" fontId="4" fillId="0" borderId="0" xfId="3" applyFont="1" applyAlignment="1">
      <alignment horizontal="left" vertical="center" wrapText="1"/>
    </xf>
    <xf numFmtId="9" fontId="4" fillId="0" borderId="0" xfId="2" applyFont="1" applyAlignment="1">
      <alignment horizontal="left" vertical="center" wrapText="1"/>
    </xf>
    <xf numFmtId="0" fontId="3" fillId="0" borderId="0" xfId="3" applyFont="1" applyFill="1"/>
    <xf numFmtId="0" fontId="0" fillId="0" borderId="0" xfId="0" applyFill="1"/>
    <xf numFmtId="0" fontId="5" fillId="0" borderId="0" xfId="3" applyFont="1"/>
    <xf numFmtId="0" fontId="6" fillId="0" borderId="0" xfId="0" applyFont="1"/>
    <xf numFmtId="0" fontId="8" fillId="0" borderId="0" xfId="0" applyFont="1" applyAlignment="1">
      <alignment horizontal="right"/>
    </xf>
    <xf numFmtId="0" fontId="5" fillId="0" borderId="0" xfId="3" applyFont="1" applyFill="1"/>
    <xf numFmtId="0" fontId="8" fillId="0" borderId="0" xfId="0" applyFont="1" applyFill="1" applyAlignment="1">
      <alignment horizontal="right"/>
    </xf>
    <xf numFmtId="164" fontId="5" fillId="0" borderId="0" xfId="1" applyNumberFormat="1" applyFont="1"/>
    <xf numFmtId="9" fontId="5" fillId="0" borderId="0" xfId="2" applyFont="1"/>
    <xf numFmtId="165" fontId="5" fillId="0" borderId="0" xfId="1" applyNumberFormat="1" applyFont="1"/>
    <xf numFmtId="164" fontId="6" fillId="0" borderId="0" xfId="1" applyNumberFormat="1" applyFont="1" applyFill="1"/>
    <xf numFmtId="164" fontId="5" fillId="0" borderId="0" xfId="1" applyNumberFormat="1" applyFont="1" applyFill="1"/>
    <xf numFmtId="165" fontId="5" fillId="0" borderId="0" xfId="1" applyNumberFormat="1" applyFont="1" applyFill="1"/>
    <xf numFmtId="0" fontId="9" fillId="0" borderId="0" xfId="0" applyNumberFormat="1" applyFont="1"/>
    <xf numFmtId="164" fontId="6" fillId="0" borderId="0" xfId="1" applyNumberFormat="1" applyFont="1"/>
    <xf numFmtId="0" fontId="8" fillId="0" borderId="0" xfId="0" applyFont="1"/>
    <xf numFmtId="164" fontId="8" fillId="0" borderId="0" xfId="1" applyNumberFormat="1" applyFont="1" applyAlignment="1">
      <alignment horizontal="center"/>
    </xf>
    <xf numFmtId="164" fontId="8" fillId="0" borderId="0" xfId="1" applyNumberFormat="1" applyFont="1"/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/>
    <xf numFmtId="164" fontId="8" fillId="0" borderId="0" xfId="0" applyNumberFormat="1" applyFont="1"/>
    <xf numFmtId="0" fontId="5" fillId="0" borderId="1" xfId="3" applyFont="1" applyBorder="1"/>
    <xf numFmtId="164" fontId="5" fillId="0" borderId="1" xfId="1" applyNumberFormat="1" applyFont="1" applyBorder="1"/>
    <xf numFmtId="165" fontId="5" fillId="0" borderId="1" xfId="1" applyNumberFormat="1" applyFont="1" applyBorder="1"/>
    <xf numFmtId="0" fontId="7" fillId="0" borderId="0" xfId="3" applyFont="1" applyBorder="1" applyAlignment="1">
      <alignment horizontal="left" vertical="center" wrapText="1"/>
    </xf>
    <xf numFmtId="164" fontId="8" fillId="0" borderId="0" xfId="1" applyNumberFormat="1" applyFont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5" fillId="0" borderId="0" xfId="3" applyFont="1" applyBorder="1"/>
    <xf numFmtId="164" fontId="5" fillId="0" borderId="0" xfId="1" applyNumberFormat="1" applyFont="1" applyBorder="1"/>
    <xf numFmtId="0" fontId="7" fillId="0" borderId="2" xfId="3" applyFont="1" applyBorder="1" applyAlignment="1">
      <alignment horizontal="left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vertical="center" wrapText="1"/>
    </xf>
    <xf numFmtId="0" fontId="12" fillId="0" borderId="2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3" applyFont="1"/>
    <xf numFmtId="164" fontId="7" fillId="0" borderId="0" xfId="1" applyNumberFormat="1" applyFont="1"/>
    <xf numFmtId="165" fontId="7" fillId="0" borderId="0" xfId="1" applyNumberFormat="1" applyFont="1"/>
    <xf numFmtId="165" fontId="4" fillId="0" borderId="0" xfId="2" applyNumberFormat="1" applyFont="1"/>
    <xf numFmtId="0" fontId="10" fillId="0" borderId="0" xfId="0" applyFont="1"/>
    <xf numFmtId="0" fontId="4" fillId="0" borderId="0" xfId="3" applyFont="1"/>
    <xf numFmtId="164" fontId="8" fillId="0" borderId="0" xfId="1" applyNumberFormat="1" applyFont="1" applyFill="1"/>
    <xf numFmtId="164" fontId="7" fillId="0" borderId="0" xfId="1" applyNumberFormat="1" applyFont="1" applyFill="1"/>
    <xf numFmtId="165" fontId="7" fillId="0" borderId="0" xfId="1" applyNumberFormat="1" applyFont="1" applyFill="1"/>
    <xf numFmtId="0" fontId="4" fillId="0" borderId="0" xfId="3" applyFont="1" applyFill="1"/>
    <xf numFmtId="0" fontId="10" fillId="0" borderId="0" xfId="0" applyFont="1" applyFill="1"/>
    <xf numFmtId="0" fontId="6" fillId="0" borderId="0" xfId="0" applyFont="1" applyBorder="1"/>
    <xf numFmtId="164" fontId="6" fillId="0" borderId="0" xfId="1" applyNumberFormat="1" applyFont="1" applyBorder="1"/>
    <xf numFmtId="0" fontId="8" fillId="0" borderId="2" xfId="0" applyFont="1" applyBorder="1" applyAlignment="1">
      <alignment horizontal="left" vertical="center" wrapText="1"/>
    </xf>
    <xf numFmtId="164" fontId="6" fillId="0" borderId="0" xfId="0" applyNumberFormat="1" applyFont="1"/>
    <xf numFmtId="0" fontId="8" fillId="0" borderId="0" xfId="0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164" fontId="8" fillId="0" borderId="0" xfId="1" applyNumberFormat="1" applyFont="1" applyBorder="1" applyAlignment="1">
      <alignment vertical="center"/>
    </xf>
    <xf numFmtId="165" fontId="8" fillId="0" borderId="0" xfId="2" applyNumberFormat="1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9" fontId="4" fillId="0" borderId="0" xfId="2" applyFont="1"/>
  </cellXfs>
  <cellStyles count="4">
    <cellStyle name="Milliers" xfId="1" builtinId="3"/>
    <cellStyle name="Normal" xfId="0" builtinId="0"/>
    <cellStyle name="Normal 2" xfId="3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A33" sqref="A33"/>
    </sheetView>
  </sheetViews>
  <sheetFormatPr baseColWidth="10" defaultColWidth="11.5703125" defaultRowHeight="12.75" x14ac:dyDescent="0.2"/>
  <cols>
    <col min="1" max="1" width="59" style="9" customWidth="1"/>
    <col min="2" max="4" width="10" style="20" customWidth="1"/>
    <col min="5" max="5" width="4.28515625" style="20" customWidth="1"/>
    <col min="6" max="8" width="10" style="20" customWidth="1"/>
    <col min="9" max="9" width="10" style="9" customWidth="1"/>
    <col min="10" max="16384" width="11.5703125" style="9"/>
  </cols>
  <sheetData>
    <row r="1" spans="1:11" x14ac:dyDescent="0.2">
      <c r="A1" s="21" t="s">
        <v>22</v>
      </c>
    </row>
    <row r="2" spans="1:11" x14ac:dyDescent="0.2">
      <c r="A2" s="21" t="s">
        <v>3</v>
      </c>
    </row>
    <row r="3" spans="1:11" x14ac:dyDescent="0.2">
      <c r="A3" s="21" t="s">
        <v>4</v>
      </c>
    </row>
    <row r="6" spans="1:11" x14ac:dyDescent="0.2">
      <c r="B6" s="22"/>
      <c r="C6" s="22"/>
      <c r="D6" s="23"/>
      <c r="E6" s="23"/>
      <c r="F6" s="22"/>
      <c r="G6" s="22"/>
      <c r="H6" s="22"/>
    </row>
    <row r="7" spans="1:11" s="24" customFormat="1" ht="36" customHeight="1" x14ac:dyDescent="0.25">
      <c r="A7" s="63" t="s">
        <v>36</v>
      </c>
      <c r="B7" s="37" t="s">
        <v>26</v>
      </c>
      <c r="C7" s="37" t="s">
        <v>27</v>
      </c>
      <c r="D7" s="37" t="s">
        <v>0</v>
      </c>
      <c r="E7" s="37"/>
      <c r="F7" s="37" t="s">
        <v>23</v>
      </c>
      <c r="G7" s="37" t="s">
        <v>24</v>
      </c>
      <c r="H7" s="37" t="s">
        <v>0</v>
      </c>
      <c r="I7" s="37" t="s">
        <v>25</v>
      </c>
    </row>
    <row r="8" spans="1:11" x14ac:dyDescent="0.2">
      <c r="A8" s="9" t="s">
        <v>1</v>
      </c>
      <c r="B8" s="20">
        <v>7403</v>
      </c>
      <c r="C8" s="20">
        <v>5927</v>
      </c>
      <c r="D8" s="20">
        <v>13330</v>
      </c>
      <c r="F8" s="20">
        <v>6986</v>
      </c>
      <c r="G8" s="20">
        <v>6344</v>
      </c>
      <c r="H8" s="20">
        <f>SUM(F8:G8)</f>
        <v>13330</v>
      </c>
      <c r="I8" s="25">
        <f>G8/D8</f>
        <v>0.47591897974493624</v>
      </c>
      <c r="K8" s="64"/>
    </row>
    <row r="9" spans="1:11" x14ac:dyDescent="0.2">
      <c r="A9" s="9" t="s">
        <v>8</v>
      </c>
      <c r="B9" s="20">
        <v>5596</v>
      </c>
      <c r="C9" s="20">
        <v>4293</v>
      </c>
      <c r="D9" s="20">
        <v>9889</v>
      </c>
      <c r="F9" s="20">
        <v>3971</v>
      </c>
      <c r="G9" s="20">
        <v>5918</v>
      </c>
      <c r="H9" s="20">
        <f t="shared" ref="H9:H27" si="0">SUM(F9:G9)</f>
        <v>9889</v>
      </c>
      <c r="I9" s="25">
        <f t="shared" ref="I9:I27" si="1">G9/D9</f>
        <v>0.59844271412680761</v>
      </c>
      <c r="K9" s="64"/>
    </row>
    <row r="10" spans="1:11" x14ac:dyDescent="0.2">
      <c r="A10" s="9" t="s">
        <v>2</v>
      </c>
      <c r="B10" s="20">
        <v>4884</v>
      </c>
      <c r="C10" s="20">
        <v>3922</v>
      </c>
      <c r="D10" s="20">
        <v>8806</v>
      </c>
      <c r="F10" s="20">
        <v>4847</v>
      </c>
      <c r="G10" s="20">
        <v>3959</v>
      </c>
      <c r="H10" s="20">
        <f t="shared" si="0"/>
        <v>8806</v>
      </c>
      <c r="I10" s="25">
        <f t="shared" si="1"/>
        <v>0.44957983193277312</v>
      </c>
      <c r="K10" s="64"/>
    </row>
    <row r="11" spans="1:11" x14ac:dyDescent="0.2">
      <c r="A11" s="9" t="s">
        <v>7</v>
      </c>
      <c r="B11" s="20">
        <v>4589</v>
      </c>
      <c r="C11" s="20">
        <v>3532</v>
      </c>
      <c r="D11" s="20">
        <v>8121</v>
      </c>
      <c r="F11" s="20">
        <v>3160</v>
      </c>
      <c r="G11" s="20">
        <v>4961</v>
      </c>
      <c r="H11" s="20">
        <f t="shared" si="0"/>
        <v>8121</v>
      </c>
      <c r="I11" s="25">
        <f t="shared" si="1"/>
        <v>0.61088535894594265</v>
      </c>
      <c r="K11" s="64"/>
    </row>
    <row r="12" spans="1:11" x14ac:dyDescent="0.2">
      <c r="A12" s="9" t="s">
        <v>9</v>
      </c>
      <c r="B12" s="20">
        <v>4501</v>
      </c>
      <c r="C12" s="20">
        <v>3377</v>
      </c>
      <c r="D12" s="20">
        <v>7878</v>
      </c>
      <c r="F12" s="20">
        <v>3076</v>
      </c>
      <c r="G12" s="20">
        <v>4802</v>
      </c>
      <c r="H12" s="20">
        <f t="shared" si="0"/>
        <v>7878</v>
      </c>
      <c r="I12" s="25">
        <f t="shared" si="1"/>
        <v>0.60954556994160958</v>
      </c>
      <c r="K12" s="64"/>
    </row>
    <row r="13" spans="1:11" x14ac:dyDescent="0.2">
      <c r="A13" s="9" t="s">
        <v>11</v>
      </c>
      <c r="B13" s="20">
        <v>4247</v>
      </c>
      <c r="C13" s="20">
        <v>2892</v>
      </c>
      <c r="D13" s="20">
        <v>7139</v>
      </c>
      <c r="F13" s="20">
        <v>2282</v>
      </c>
      <c r="G13" s="20">
        <v>4857</v>
      </c>
      <c r="H13" s="20">
        <f t="shared" si="0"/>
        <v>7139</v>
      </c>
      <c r="I13" s="25">
        <f t="shared" si="1"/>
        <v>0.68034738758929825</v>
      </c>
      <c r="K13" s="64"/>
    </row>
    <row r="14" spans="1:11" x14ac:dyDescent="0.2">
      <c r="A14" s="9" t="s">
        <v>5</v>
      </c>
      <c r="B14" s="20">
        <v>2771</v>
      </c>
      <c r="C14" s="20">
        <v>1650</v>
      </c>
      <c r="D14" s="20">
        <v>4421</v>
      </c>
      <c r="F14" s="20">
        <v>849</v>
      </c>
      <c r="G14" s="20">
        <v>3572</v>
      </c>
      <c r="H14" s="20">
        <f t="shared" si="0"/>
        <v>4421</v>
      </c>
      <c r="I14" s="25">
        <f t="shared" si="1"/>
        <v>0.80796199954761361</v>
      </c>
      <c r="K14" s="64"/>
    </row>
    <row r="15" spans="1:11" x14ac:dyDescent="0.2">
      <c r="A15" s="9" t="s">
        <v>6</v>
      </c>
      <c r="B15" s="20">
        <v>989</v>
      </c>
      <c r="C15" s="20">
        <v>696</v>
      </c>
      <c r="D15" s="20">
        <v>1685</v>
      </c>
      <c r="F15" s="20">
        <v>1411</v>
      </c>
      <c r="G15" s="20">
        <v>274</v>
      </c>
      <c r="H15" s="20">
        <f t="shared" si="0"/>
        <v>1685</v>
      </c>
      <c r="I15" s="25">
        <f t="shared" si="1"/>
        <v>0.1626112759643917</v>
      </c>
      <c r="K15" s="64"/>
    </row>
    <row r="16" spans="1:11" x14ac:dyDescent="0.2">
      <c r="A16" s="9" t="s">
        <v>15</v>
      </c>
      <c r="B16" s="20">
        <v>680</v>
      </c>
      <c r="C16" s="20">
        <v>319</v>
      </c>
      <c r="D16" s="20">
        <v>999</v>
      </c>
      <c r="F16" s="20">
        <v>199</v>
      </c>
      <c r="G16" s="20">
        <v>800</v>
      </c>
      <c r="H16" s="20">
        <f t="shared" si="0"/>
        <v>999</v>
      </c>
      <c r="I16" s="25">
        <f t="shared" si="1"/>
        <v>0.80080080080080085</v>
      </c>
      <c r="K16" s="64"/>
    </row>
    <row r="17" spans="1:11" ht="12" customHeight="1" x14ac:dyDescent="0.2">
      <c r="A17" s="9" t="s">
        <v>10</v>
      </c>
      <c r="B17" s="20">
        <v>537</v>
      </c>
      <c r="C17" s="20">
        <v>293</v>
      </c>
      <c r="D17" s="20">
        <v>830</v>
      </c>
      <c r="F17" s="20">
        <v>710</v>
      </c>
      <c r="G17" s="20">
        <v>120</v>
      </c>
      <c r="H17" s="20">
        <f t="shared" si="0"/>
        <v>830</v>
      </c>
      <c r="I17" s="25">
        <f t="shared" si="1"/>
        <v>0.14457831325301204</v>
      </c>
      <c r="K17" s="64"/>
    </row>
    <row r="18" spans="1:11" x14ac:dyDescent="0.2">
      <c r="A18" s="9" t="s">
        <v>20</v>
      </c>
      <c r="B18" s="20">
        <v>306</v>
      </c>
      <c r="C18" s="20">
        <v>471</v>
      </c>
      <c r="D18" s="20">
        <v>777</v>
      </c>
      <c r="F18" s="20">
        <v>528</v>
      </c>
      <c r="G18" s="20">
        <v>249</v>
      </c>
      <c r="H18" s="20">
        <f t="shared" si="0"/>
        <v>777</v>
      </c>
      <c r="I18" s="25">
        <f t="shared" si="1"/>
        <v>0.32046332046332049</v>
      </c>
      <c r="K18" s="64"/>
    </row>
    <row r="19" spans="1:11" x14ac:dyDescent="0.2">
      <c r="A19" s="9" t="s">
        <v>21</v>
      </c>
      <c r="B19" s="20">
        <v>199</v>
      </c>
      <c r="C19" s="20">
        <v>65</v>
      </c>
      <c r="D19" s="20">
        <v>264</v>
      </c>
      <c r="F19" s="20">
        <v>52</v>
      </c>
      <c r="G19" s="20">
        <v>212</v>
      </c>
      <c r="H19" s="20">
        <f t="shared" si="0"/>
        <v>264</v>
      </c>
      <c r="I19" s="25">
        <f t="shared" si="1"/>
        <v>0.80303030303030298</v>
      </c>
      <c r="K19" s="64"/>
    </row>
    <row r="20" spans="1:11" x14ac:dyDescent="0.2">
      <c r="A20" s="9" t="s">
        <v>16</v>
      </c>
      <c r="B20" s="20">
        <v>147</v>
      </c>
      <c r="C20" s="20">
        <v>41</v>
      </c>
      <c r="D20" s="20">
        <v>188</v>
      </c>
      <c r="F20" s="20">
        <v>59</v>
      </c>
      <c r="G20" s="20">
        <v>129</v>
      </c>
      <c r="H20" s="20">
        <f t="shared" si="0"/>
        <v>188</v>
      </c>
      <c r="I20" s="25">
        <f t="shared" si="1"/>
        <v>0.68617021276595747</v>
      </c>
      <c r="K20" s="64"/>
    </row>
    <row r="21" spans="1:11" x14ac:dyDescent="0.2">
      <c r="A21" s="9" t="s">
        <v>19</v>
      </c>
      <c r="B21" s="20">
        <v>109</v>
      </c>
      <c r="C21" s="20">
        <v>17</v>
      </c>
      <c r="D21" s="20">
        <v>126</v>
      </c>
      <c r="F21" s="20">
        <v>48</v>
      </c>
      <c r="G21" s="20">
        <v>78</v>
      </c>
      <c r="H21" s="20">
        <f t="shared" si="0"/>
        <v>126</v>
      </c>
      <c r="I21" s="25">
        <f t="shared" si="1"/>
        <v>0.61904761904761907</v>
      </c>
      <c r="K21" s="64"/>
    </row>
    <row r="22" spans="1:11" x14ac:dyDescent="0.2">
      <c r="A22" s="9" t="s">
        <v>18</v>
      </c>
      <c r="B22" s="20">
        <v>67</v>
      </c>
      <c r="C22" s="20">
        <v>25</v>
      </c>
      <c r="D22" s="20">
        <v>92</v>
      </c>
      <c r="F22" s="20">
        <v>11</v>
      </c>
      <c r="G22" s="20">
        <v>81</v>
      </c>
      <c r="H22" s="20">
        <f t="shared" si="0"/>
        <v>92</v>
      </c>
      <c r="I22" s="25">
        <f t="shared" si="1"/>
        <v>0.88043478260869568</v>
      </c>
      <c r="K22" s="64"/>
    </row>
    <row r="23" spans="1:11" x14ac:dyDescent="0.2">
      <c r="A23" s="9" t="s">
        <v>17</v>
      </c>
      <c r="B23" s="20">
        <v>24</v>
      </c>
      <c r="C23" s="20">
        <v>18</v>
      </c>
      <c r="D23" s="20">
        <v>42</v>
      </c>
      <c r="F23" s="20">
        <v>2</v>
      </c>
      <c r="G23" s="20">
        <v>40</v>
      </c>
      <c r="H23" s="20">
        <f t="shared" si="0"/>
        <v>42</v>
      </c>
      <c r="I23" s="25">
        <f t="shared" si="1"/>
        <v>0.95238095238095233</v>
      </c>
      <c r="K23" s="64"/>
    </row>
    <row r="24" spans="1:11" x14ac:dyDescent="0.2">
      <c r="A24" s="9" t="s">
        <v>32</v>
      </c>
      <c r="B24" s="20">
        <v>2</v>
      </c>
      <c r="C24" s="20">
        <v>8</v>
      </c>
      <c r="D24" s="20">
        <v>10</v>
      </c>
      <c r="F24" s="20">
        <v>4</v>
      </c>
      <c r="G24" s="20">
        <v>6</v>
      </c>
      <c r="H24" s="20">
        <f t="shared" si="0"/>
        <v>10</v>
      </c>
      <c r="I24" s="25">
        <f t="shared" si="1"/>
        <v>0.6</v>
      </c>
      <c r="K24" s="64"/>
    </row>
    <row r="25" spans="1:11" x14ac:dyDescent="0.2">
      <c r="A25" s="9" t="s">
        <v>33</v>
      </c>
      <c r="B25" s="20">
        <v>8</v>
      </c>
      <c r="D25" s="20">
        <v>8</v>
      </c>
      <c r="F25" s="20">
        <v>3</v>
      </c>
      <c r="G25" s="20">
        <v>5</v>
      </c>
      <c r="H25" s="20">
        <f t="shared" si="0"/>
        <v>8</v>
      </c>
      <c r="I25" s="25">
        <f t="shared" si="1"/>
        <v>0.625</v>
      </c>
      <c r="K25" s="64"/>
    </row>
    <row r="26" spans="1:11" x14ac:dyDescent="0.2">
      <c r="A26" s="9" t="s">
        <v>14</v>
      </c>
      <c r="B26" s="20">
        <v>6</v>
      </c>
      <c r="D26" s="20">
        <v>6</v>
      </c>
      <c r="F26" s="20">
        <v>2</v>
      </c>
      <c r="G26" s="20">
        <v>4</v>
      </c>
      <c r="H26" s="20">
        <f t="shared" si="0"/>
        <v>6</v>
      </c>
      <c r="I26" s="25">
        <f t="shared" si="1"/>
        <v>0.66666666666666663</v>
      </c>
      <c r="K26" s="64"/>
    </row>
    <row r="27" spans="1:11" s="68" customFormat="1" ht="19.5" customHeight="1" x14ac:dyDescent="0.2">
      <c r="A27" s="65" t="s">
        <v>0</v>
      </c>
      <c r="B27" s="66">
        <v>37065</v>
      </c>
      <c r="C27" s="66">
        <v>27546</v>
      </c>
      <c r="D27" s="66">
        <v>64611</v>
      </c>
      <c r="E27" s="66"/>
      <c r="F27" s="66">
        <v>28200</v>
      </c>
      <c r="G27" s="66">
        <v>36411</v>
      </c>
      <c r="H27" s="66">
        <f t="shared" si="0"/>
        <v>64611</v>
      </c>
      <c r="I27" s="67">
        <f t="shared" si="1"/>
        <v>0.56354181176579843</v>
      </c>
      <c r="K27" s="64"/>
    </row>
    <row r="28" spans="1:11" x14ac:dyDescent="0.2">
      <c r="A28" s="21"/>
      <c r="B28" s="23"/>
      <c r="C28" s="23"/>
      <c r="D28" s="23"/>
      <c r="E28" s="23"/>
      <c r="F28" s="23"/>
      <c r="G28" s="23"/>
      <c r="H28" s="23"/>
      <c r="I28" s="26"/>
    </row>
    <row r="29" spans="1:11" ht="38.25" customHeight="1" x14ac:dyDescent="0.2">
      <c r="A29" s="63" t="s">
        <v>37</v>
      </c>
      <c r="B29" s="37" t="s">
        <v>26</v>
      </c>
      <c r="C29" s="37" t="s">
        <v>27</v>
      </c>
      <c r="D29" s="37" t="s">
        <v>0</v>
      </c>
      <c r="E29" s="37"/>
      <c r="F29" s="37" t="s">
        <v>23</v>
      </c>
      <c r="G29" s="37" t="s">
        <v>24</v>
      </c>
      <c r="H29" s="37" t="s">
        <v>0</v>
      </c>
      <c r="I29" s="37" t="s">
        <v>25</v>
      </c>
    </row>
    <row r="30" spans="1:11" x14ac:dyDescent="0.2">
      <c r="A30" s="9" t="s">
        <v>1</v>
      </c>
      <c r="B30" s="20">
        <v>4929</v>
      </c>
      <c r="C30" s="20">
        <v>3629</v>
      </c>
      <c r="D30" s="20">
        <v>8558</v>
      </c>
      <c r="F30" s="20">
        <v>4969</v>
      </c>
      <c r="G30" s="20">
        <v>3589</v>
      </c>
      <c r="H30" s="20">
        <f>SUM(F30:G30)</f>
        <v>8558</v>
      </c>
      <c r="I30" s="25">
        <f>G30/D30</f>
        <v>0.4193736854405235</v>
      </c>
      <c r="K30" s="64"/>
    </row>
    <row r="31" spans="1:11" x14ac:dyDescent="0.2">
      <c r="A31" s="9" t="s">
        <v>8</v>
      </c>
      <c r="B31" s="20">
        <v>4174</v>
      </c>
      <c r="C31" s="20">
        <v>3030</v>
      </c>
      <c r="D31" s="20">
        <v>7204</v>
      </c>
      <c r="F31" s="20">
        <v>2827</v>
      </c>
      <c r="G31" s="20">
        <v>4377</v>
      </c>
      <c r="H31" s="20">
        <f t="shared" ref="H31:H48" si="2">SUM(F31:G31)</f>
        <v>7204</v>
      </c>
      <c r="I31" s="25">
        <f t="shared" ref="I31:I49" si="3">G31/D31</f>
        <v>0.60757912270960579</v>
      </c>
      <c r="K31" s="64"/>
    </row>
    <row r="32" spans="1:11" x14ac:dyDescent="0.2">
      <c r="A32" s="9" t="s">
        <v>2</v>
      </c>
      <c r="B32" s="20">
        <v>3234</v>
      </c>
      <c r="C32" s="20">
        <v>2590</v>
      </c>
      <c r="D32" s="20">
        <v>5824</v>
      </c>
      <c r="F32" s="20">
        <v>3160</v>
      </c>
      <c r="G32" s="20">
        <v>2664</v>
      </c>
      <c r="H32" s="20">
        <f t="shared" si="2"/>
        <v>5824</v>
      </c>
      <c r="I32" s="25">
        <f t="shared" si="3"/>
        <v>0.4574175824175824</v>
      </c>
      <c r="K32" s="64"/>
    </row>
    <row r="33" spans="1:11" x14ac:dyDescent="0.2">
      <c r="A33" s="9" t="s">
        <v>9</v>
      </c>
      <c r="B33" s="20">
        <v>3134</v>
      </c>
      <c r="C33" s="20">
        <v>2167</v>
      </c>
      <c r="D33" s="20">
        <v>5301</v>
      </c>
      <c r="F33" s="20">
        <v>1983</v>
      </c>
      <c r="G33" s="20">
        <v>3318</v>
      </c>
      <c r="H33" s="20">
        <f t="shared" si="2"/>
        <v>5301</v>
      </c>
      <c r="I33" s="25">
        <f t="shared" si="3"/>
        <v>0.62591963780418791</v>
      </c>
      <c r="K33" s="64"/>
    </row>
    <row r="34" spans="1:11" x14ac:dyDescent="0.2">
      <c r="A34" s="9" t="s">
        <v>7</v>
      </c>
      <c r="B34" s="20">
        <v>2910</v>
      </c>
      <c r="C34" s="20">
        <v>2096</v>
      </c>
      <c r="D34" s="20">
        <v>5006</v>
      </c>
      <c r="F34" s="20">
        <v>1894</v>
      </c>
      <c r="G34" s="20">
        <v>3112</v>
      </c>
      <c r="H34" s="20">
        <f t="shared" si="2"/>
        <v>5006</v>
      </c>
      <c r="I34" s="25">
        <f t="shared" si="3"/>
        <v>0.62165401518178187</v>
      </c>
      <c r="K34" s="64"/>
    </row>
    <row r="35" spans="1:11" x14ac:dyDescent="0.2">
      <c r="A35" s="9" t="s">
        <v>11</v>
      </c>
      <c r="B35" s="20">
        <v>2663</v>
      </c>
      <c r="C35" s="20">
        <v>1739</v>
      </c>
      <c r="D35" s="20">
        <v>4402</v>
      </c>
      <c r="F35" s="20">
        <v>1168</v>
      </c>
      <c r="G35" s="20">
        <v>3234</v>
      </c>
      <c r="H35" s="20">
        <f t="shared" si="2"/>
        <v>4402</v>
      </c>
      <c r="I35" s="25">
        <f t="shared" si="3"/>
        <v>0.7346660608814175</v>
      </c>
      <c r="K35" s="64"/>
    </row>
    <row r="36" spans="1:11" x14ac:dyDescent="0.2">
      <c r="A36" s="9" t="s">
        <v>5</v>
      </c>
      <c r="B36" s="20">
        <v>1600</v>
      </c>
      <c r="C36" s="20">
        <v>859</v>
      </c>
      <c r="D36" s="20">
        <v>2459</v>
      </c>
      <c r="F36" s="20">
        <v>410</v>
      </c>
      <c r="G36" s="20">
        <v>2049</v>
      </c>
      <c r="H36" s="20">
        <f t="shared" si="2"/>
        <v>2459</v>
      </c>
      <c r="I36" s="25">
        <f t="shared" si="3"/>
        <v>0.83326555510370071</v>
      </c>
      <c r="K36" s="64"/>
    </row>
    <row r="37" spans="1:11" x14ac:dyDescent="0.2">
      <c r="A37" s="9" t="s">
        <v>6</v>
      </c>
      <c r="B37" s="20">
        <v>556</v>
      </c>
      <c r="C37" s="20">
        <v>319</v>
      </c>
      <c r="D37" s="20">
        <v>875</v>
      </c>
      <c r="F37" s="20">
        <v>741</v>
      </c>
      <c r="G37" s="20">
        <v>134</v>
      </c>
      <c r="H37" s="20">
        <f t="shared" si="2"/>
        <v>875</v>
      </c>
      <c r="I37" s="25">
        <f t="shared" si="3"/>
        <v>0.15314285714285714</v>
      </c>
      <c r="K37" s="64"/>
    </row>
    <row r="38" spans="1:11" x14ac:dyDescent="0.2">
      <c r="A38" s="9" t="s">
        <v>15</v>
      </c>
      <c r="B38" s="20">
        <v>571</v>
      </c>
      <c r="C38" s="20">
        <v>236</v>
      </c>
      <c r="D38" s="20">
        <v>807</v>
      </c>
      <c r="F38" s="20">
        <v>155</v>
      </c>
      <c r="G38" s="20">
        <v>652</v>
      </c>
      <c r="H38" s="20">
        <f t="shared" si="2"/>
        <v>807</v>
      </c>
      <c r="I38" s="25">
        <f t="shared" si="3"/>
        <v>0.80793060718711274</v>
      </c>
      <c r="K38" s="64"/>
    </row>
    <row r="39" spans="1:11" x14ac:dyDescent="0.2">
      <c r="A39" s="9" t="s">
        <v>20</v>
      </c>
      <c r="B39" s="20">
        <v>225</v>
      </c>
      <c r="C39" s="20">
        <v>299</v>
      </c>
      <c r="D39" s="20">
        <v>524</v>
      </c>
      <c r="F39" s="20">
        <v>353</v>
      </c>
      <c r="G39" s="20">
        <v>171</v>
      </c>
      <c r="H39" s="20">
        <f t="shared" si="2"/>
        <v>524</v>
      </c>
      <c r="I39" s="25">
        <f t="shared" si="3"/>
        <v>0.32633587786259544</v>
      </c>
      <c r="K39" s="64"/>
    </row>
    <row r="40" spans="1:11" x14ac:dyDescent="0.2">
      <c r="A40" s="9" t="s">
        <v>10</v>
      </c>
      <c r="B40" s="20">
        <v>144</v>
      </c>
      <c r="C40" s="20">
        <v>77</v>
      </c>
      <c r="D40" s="20">
        <v>221</v>
      </c>
      <c r="F40" s="20">
        <v>193</v>
      </c>
      <c r="G40" s="20">
        <v>28</v>
      </c>
      <c r="H40" s="20">
        <f t="shared" si="2"/>
        <v>221</v>
      </c>
      <c r="I40" s="25">
        <f t="shared" si="3"/>
        <v>0.12669683257918551</v>
      </c>
      <c r="K40" s="64"/>
    </row>
    <row r="41" spans="1:11" x14ac:dyDescent="0.2">
      <c r="A41" s="9" t="s">
        <v>21</v>
      </c>
      <c r="B41" s="20">
        <v>146</v>
      </c>
      <c r="C41" s="20">
        <v>39</v>
      </c>
      <c r="D41" s="20">
        <v>185</v>
      </c>
      <c r="F41" s="20">
        <v>46</v>
      </c>
      <c r="G41" s="20">
        <v>139</v>
      </c>
      <c r="H41" s="20">
        <f t="shared" si="2"/>
        <v>185</v>
      </c>
      <c r="I41" s="25">
        <f t="shared" si="3"/>
        <v>0.75135135135135134</v>
      </c>
      <c r="K41" s="64"/>
    </row>
    <row r="42" spans="1:11" x14ac:dyDescent="0.2">
      <c r="A42" s="9" t="s">
        <v>16</v>
      </c>
      <c r="B42" s="20">
        <v>119</v>
      </c>
      <c r="C42" s="20">
        <v>35</v>
      </c>
      <c r="D42" s="20">
        <v>154</v>
      </c>
      <c r="F42" s="20">
        <v>60</v>
      </c>
      <c r="G42" s="20">
        <v>94</v>
      </c>
      <c r="H42" s="20">
        <f t="shared" si="2"/>
        <v>154</v>
      </c>
      <c r="I42" s="25">
        <f t="shared" si="3"/>
        <v>0.61038961038961037</v>
      </c>
      <c r="K42" s="64"/>
    </row>
    <row r="43" spans="1:11" x14ac:dyDescent="0.2">
      <c r="A43" s="9" t="s">
        <v>19</v>
      </c>
      <c r="B43" s="20">
        <v>71</v>
      </c>
      <c r="C43" s="20">
        <v>13</v>
      </c>
      <c r="D43" s="20">
        <v>84</v>
      </c>
      <c r="F43" s="20">
        <v>38</v>
      </c>
      <c r="G43" s="20">
        <v>46</v>
      </c>
      <c r="H43" s="20">
        <f t="shared" si="2"/>
        <v>84</v>
      </c>
      <c r="I43" s="25">
        <f t="shared" si="3"/>
        <v>0.54761904761904767</v>
      </c>
      <c r="K43" s="64"/>
    </row>
    <row r="44" spans="1:11" x14ac:dyDescent="0.2">
      <c r="A44" s="9" t="s">
        <v>18</v>
      </c>
      <c r="B44" s="20">
        <v>31</v>
      </c>
      <c r="C44" s="20">
        <v>17</v>
      </c>
      <c r="D44" s="20">
        <v>48</v>
      </c>
      <c r="F44" s="20">
        <v>10</v>
      </c>
      <c r="G44" s="20">
        <v>38</v>
      </c>
      <c r="H44" s="20">
        <f t="shared" si="2"/>
        <v>48</v>
      </c>
      <c r="I44" s="25">
        <f t="shared" si="3"/>
        <v>0.79166666666666663</v>
      </c>
      <c r="K44" s="64"/>
    </row>
    <row r="45" spans="1:11" x14ac:dyDescent="0.2">
      <c r="A45" s="9" t="s">
        <v>17</v>
      </c>
      <c r="B45" s="20">
        <v>18</v>
      </c>
      <c r="C45" s="20">
        <v>11</v>
      </c>
      <c r="D45" s="20">
        <v>29</v>
      </c>
      <c r="F45" s="20">
        <v>0</v>
      </c>
      <c r="G45" s="20">
        <v>29</v>
      </c>
      <c r="H45" s="20">
        <f t="shared" si="2"/>
        <v>29</v>
      </c>
      <c r="I45" s="25">
        <f t="shared" si="3"/>
        <v>1</v>
      </c>
      <c r="K45" s="64"/>
    </row>
    <row r="46" spans="1:11" x14ac:dyDescent="0.2">
      <c r="A46" s="9" t="s">
        <v>13</v>
      </c>
      <c r="C46" s="20">
        <v>8</v>
      </c>
      <c r="D46" s="20">
        <v>8</v>
      </c>
      <c r="F46" s="20">
        <v>2</v>
      </c>
      <c r="G46" s="20">
        <v>6</v>
      </c>
      <c r="H46" s="20">
        <f t="shared" si="2"/>
        <v>8</v>
      </c>
      <c r="I46" s="25">
        <f t="shared" si="3"/>
        <v>0.75</v>
      </c>
      <c r="K46" s="64"/>
    </row>
    <row r="47" spans="1:11" x14ac:dyDescent="0.2">
      <c r="A47" s="9" t="s">
        <v>14</v>
      </c>
      <c r="B47" s="20">
        <v>6</v>
      </c>
      <c r="D47" s="20">
        <v>6</v>
      </c>
      <c r="F47" s="20">
        <v>1</v>
      </c>
      <c r="G47" s="20">
        <v>5</v>
      </c>
      <c r="H47" s="20">
        <f t="shared" si="2"/>
        <v>6</v>
      </c>
      <c r="I47" s="25">
        <f t="shared" si="3"/>
        <v>0.83333333333333337</v>
      </c>
      <c r="K47" s="64"/>
    </row>
    <row r="48" spans="1:11" x14ac:dyDescent="0.2">
      <c r="A48" s="9" t="s">
        <v>12</v>
      </c>
      <c r="B48" s="20">
        <v>1</v>
      </c>
      <c r="D48" s="20">
        <v>1</v>
      </c>
      <c r="F48" s="20">
        <v>0</v>
      </c>
      <c r="G48" s="20">
        <v>1</v>
      </c>
      <c r="H48" s="20">
        <f t="shared" si="2"/>
        <v>1</v>
      </c>
      <c r="I48" s="25">
        <f t="shared" si="3"/>
        <v>1</v>
      </c>
      <c r="K48" s="64"/>
    </row>
    <row r="49" spans="1:11" s="68" customFormat="1" ht="18" customHeight="1" x14ac:dyDescent="0.2">
      <c r="A49" s="69" t="s">
        <v>0</v>
      </c>
      <c r="B49" s="70">
        <f t="shared" ref="B49:C49" si="4">SUM(B30:B48)</f>
        <v>24532</v>
      </c>
      <c r="C49" s="70">
        <f t="shared" si="4"/>
        <v>17164</v>
      </c>
      <c r="D49" s="70">
        <f>SUM(D30:D48)</f>
        <v>41696</v>
      </c>
      <c r="E49" s="70"/>
      <c r="F49" s="70">
        <v>18010</v>
      </c>
      <c r="G49" s="70">
        <v>23686</v>
      </c>
      <c r="H49" s="70">
        <f>SUM(H30:H48)</f>
        <v>41696</v>
      </c>
      <c r="I49" s="71">
        <f t="shared" si="3"/>
        <v>0.56806408288564847</v>
      </c>
      <c r="K49" s="64"/>
    </row>
    <row r="50" spans="1:11" x14ac:dyDescent="0.2">
      <c r="A50" s="61"/>
      <c r="B50" s="62"/>
      <c r="C50" s="62"/>
      <c r="D50" s="62"/>
      <c r="E50" s="62"/>
      <c r="F50" s="62"/>
      <c r="G50" s="62"/>
      <c r="H50" s="62"/>
      <c r="I50" s="61"/>
    </row>
  </sheetData>
  <pageMargins left="0.70866141732283505" right="0.70866141732283505" top="0.74803149606299202" bottom="0.74803149606299202" header="0.31496062992126" footer="0.31496062992126"/>
  <pageSetup paperSize="9" scale="74" orientation="landscape" cellComments="atEnd" r:id="rId1"/>
  <headerFooter alignWithMargins="0">
    <oddHeader>&amp;Ldécembre 2024&amp;RRECTORAT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M63"/>
  <sheetViews>
    <sheetView tabSelected="1" workbookViewId="0">
      <selection activeCell="A7" sqref="A7"/>
    </sheetView>
  </sheetViews>
  <sheetFormatPr baseColWidth="10" defaultColWidth="11.5703125" defaultRowHeight="15" x14ac:dyDescent="0.25"/>
  <cols>
    <col min="1" max="1" width="98" style="42" customWidth="1"/>
    <col min="2" max="4" width="10.85546875" style="8" customWidth="1"/>
    <col min="5" max="5" width="3.7109375" style="8" customWidth="1"/>
    <col min="6" max="8" width="10.85546875" style="13" customWidth="1"/>
    <col min="9" max="9" width="10.85546875" style="8" customWidth="1"/>
    <col min="10" max="10" width="11.5703125" style="2"/>
    <col min="14" max="16384" width="11.5703125" style="1"/>
  </cols>
  <sheetData>
    <row r="1" spans="1:13" s="55" customFormat="1" x14ac:dyDescent="0.25">
      <c r="A1" s="72" t="s">
        <v>31</v>
      </c>
      <c r="B1" s="50"/>
      <c r="C1" s="50"/>
      <c r="D1" s="50"/>
      <c r="E1" s="50"/>
      <c r="F1" s="51"/>
      <c r="G1" s="51"/>
      <c r="H1" s="51"/>
      <c r="I1" s="50"/>
      <c r="J1" s="73"/>
      <c r="K1" s="54"/>
      <c r="L1" s="54"/>
      <c r="M1" s="54"/>
    </row>
    <row r="2" spans="1:13" s="55" customFormat="1" x14ac:dyDescent="0.25">
      <c r="A2" s="46" t="s">
        <v>3</v>
      </c>
      <c r="B2" s="50"/>
      <c r="C2" s="50"/>
      <c r="D2" s="50"/>
      <c r="E2" s="50"/>
      <c r="F2" s="51"/>
      <c r="G2" s="51"/>
      <c r="H2" s="51"/>
      <c r="I2" s="50"/>
      <c r="J2" s="73"/>
      <c r="K2" s="54"/>
      <c r="L2" s="54"/>
      <c r="M2" s="54"/>
    </row>
    <row r="3" spans="1:13" s="55" customFormat="1" x14ac:dyDescent="0.25">
      <c r="A3" s="46" t="s">
        <v>4</v>
      </c>
      <c r="B3" s="50"/>
      <c r="C3" s="50"/>
      <c r="D3" s="50"/>
      <c r="E3" s="50"/>
      <c r="F3" s="51"/>
      <c r="G3" s="51"/>
      <c r="H3" s="51"/>
      <c r="I3" s="50"/>
      <c r="J3" s="73"/>
      <c r="K3" s="54"/>
      <c r="L3" s="54"/>
      <c r="M3" s="54"/>
    </row>
    <row r="4" spans="1:13" x14ac:dyDescent="0.25">
      <c r="I4" s="14"/>
    </row>
    <row r="5" spans="1:13" x14ac:dyDescent="0.25">
      <c r="A5" s="43"/>
      <c r="B5" s="34"/>
      <c r="C5" s="34"/>
      <c r="D5" s="34"/>
      <c r="E5" s="34"/>
      <c r="F5" s="35"/>
      <c r="G5" s="35"/>
      <c r="H5" s="35"/>
      <c r="I5" s="34"/>
    </row>
    <row r="6" spans="1:13" s="4" customFormat="1" ht="25.5" x14ac:dyDescent="0.25">
      <c r="A6" s="30" t="s">
        <v>30</v>
      </c>
      <c r="B6" s="31" t="s">
        <v>26</v>
      </c>
      <c r="C6" s="31" t="s">
        <v>27</v>
      </c>
      <c r="D6" s="31" t="s">
        <v>0</v>
      </c>
      <c r="E6" s="30"/>
      <c r="F6" s="31" t="s">
        <v>23</v>
      </c>
      <c r="G6" s="31" t="s">
        <v>24</v>
      </c>
      <c r="H6" s="32" t="s">
        <v>0</v>
      </c>
      <c r="I6" s="33" t="s">
        <v>25</v>
      </c>
      <c r="J6" s="5"/>
    </row>
    <row r="7" spans="1:13" x14ac:dyDescent="0.25">
      <c r="A7" s="44" t="s">
        <v>60</v>
      </c>
      <c r="B7" s="27">
        <v>2295</v>
      </c>
      <c r="C7" s="27">
        <v>1909</v>
      </c>
      <c r="D7" s="27">
        <v>4204</v>
      </c>
      <c r="E7" s="27"/>
      <c r="F7" s="28">
        <v>1704</v>
      </c>
      <c r="G7" s="28">
        <v>2500</v>
      </c>
      <c r="H7" s="28">
        <v>4204</v>
      </c>
      <c r="I7" s="29">
        <f t="shared" ref="I7:I28" si="0">G7/H7</f>
        <v>0.59467174119885824</v>
      </c>
      <c r="J7" s="3"/>
    </row>
    <row r="8" spans="1:13" ht="25.5" x14ac:dyDescent="0.25">
      <c r="A8" s="45" t="s">
        <v>70</v>
      </c>
      <c r="B8" s="8">
        <v>946</v>
      </c>
      <c r="C8" s="8">
        <v>758</v>
      </c>
      <c r="D8" s="8">
        <v>1704</v>
      </c>
      <c r="F8" s="13">
        <v>557</v>
      </c>
      <c r="G8" s="13">
        <v>1147</v>
      </c>
      <c r="H8" s="13">
        <v>1704</v>
      </c>
      <c r="I8" s="15">
        <f t="shared" si="0"/>
        <v>0.6731220657276995</v>
      </c>
      <c r="J8" s="3"/>
    </row>
    <row r="9" spans="1:13" ht="25.5" x14ac:dyDescent="0.25">
      <c r="A9" s="45" t="s">
        <v>66</v>
      </c>
      <c r="B9" s="8">
        <v>756</v>
      </c>
      <c r="C9" s="8">
        <v>739</v>
      </c>
      <c r="D9" s="8">
        <v>1495</v>
      </c>
      <c r="F9" s="13">
        <v>792</v>
      </c>
      <c r="G9" s="13">
        <v>703</v>
      </c>
      <c r="H9" s="13">
        <v>1495</v>
      </c>
      <c r="I9" s="15">
        <f t="shared" si="0"/>
        <v>0.47023411371237456</v>
      </c>
      <c r="J9" s="3"/>
    </row>
    <row r="10" spans="1:13" ht="25.5" x14ac:dyDescent="0.25">
      <c r="A10" s="45" t="s">
        <v>69</v>
      </c>
      <c r="B10" s="8">
        <v>685</v>
      </c>
      <c r="C10" s="8">
        <v>455</v>
      </c>
      <c r="D10" s="8">
        <v>1140</v>
      </c>
      <c r="F10" s="13">
        <v>325</v>
      </c>
      <c r="G10" s="13">
        <v>815</v>
      </c>
      <c r="H10" s="13">
        <v>1140</v>
      </c>
      <c r="I10" s="15">
        <f t="shared" si="0"/>
        <v>0.71491228070175439</v>
      </c>
      <c r="J10" s="3"/>
    </row>
    <row r="11" spans="1:13" x14ac:dyDescent="0.25">
      <c r="A11" s="45" t="s">
        <v>62</v>
      </c>
      <c r="B11" s="8">
        <v>577</v>
      </c>
      <c r="C11" s="8">
        <v>528</v>
      </c>
      <c r="D11" s="8">
        <v>1105</v>
      </c>
      <c r="F11" s="13">
        <v>701</v>
      </c>
      <c r="G11" s="13">
        <v>404</v>
      </c>
      <c r="H11" s="13">
        <v>1105</v>
      </c>
      <c r="I11" s="15">
        <f t="shared" si="0"/>
        <v>0.36561085972850677</v>
      </c>
      <c r="J11" s="3"/>
    </row>
    <row r="12" spans="1:13" x14ac:dyDescent="0.25">
      <c r="A12" s="45" t="s">
        <v>61</v>
      </c>
      <c r="B12" s="8">
        <v>557</v>
      </c>
      <c r="C12" s="8">
        <v>386</v>
      </c>
      <c r="D12" s="8">
        <v>943</v>
      </c>
      <c r="F12" s="13">
        <v>833</v>
      </c>
      <c r="G12" s="13">
        <v>110</v>
      </c>
      <c r="H12" s="13">
        <v>943</v>
      </c>
      <c r="I12" s="15">
        <f t="shared" si="0"/>
        <v>0.11664899257688228</v>
      </c>
      <c r="J12" s="3"/>
    </row>
    <row r="13" spans="1:13" x14ac:dyDescent="0.25">
      <c r="A13" s="45" t="s">
        <v>38</v>
      </c>
      <c r="B13" s="8">
        <v>417</v>
      </c>
      <c r="C13" s="8">
        <v>347</v>
      </c>
      <c r="D13" s="8">
        <v>764</v>
      </c>
      <c r="F13" s="13">
        <v>306</v>
      </c>
      <c r="G13" s="13">
        <v>458</v>
      </c>
      <c r="H13" s="13">
        <v>764</v>
      </c>
      <c r="I13" s="15">
        <f t="shared" si="0"/>
        <v>0.59947643979057597</v>
      </c>
      <c r="J13" s="3"/>
    </row>
    <row r="14" spans="1:13" ht="25.5" x14ac:dyDescent="0.25">
      <c r="A14" s="45" t="s">
        <v>75</v>
      </c>
      <c r="B14" s="8">
        <v>430</v>
      </c>
      <c r="C14" s="8">
        <v>283</v>
      </c>
      <c r="D14" s="8">
        <v>713</v>
      </c>
      <c r="F14" s="13">
        <v>138</v>
      </c>
      <c r="G14" s="13">
        <v>575</v>
      </c>
      <c r="H14" s="13">
        <v>713</v>
      </c>
      <c r="I14" s="15">
        <f t="shared" si="0"/>
        <v>0.80645161290322576</v>
      </c>
      <c r="J14" s="3"/>
    </row>
    <row r="15" spans="1:13" x14ac:dyDescent="0.25">
      <c r="A15" s="45" t="s">
        <v>63</v>
      </c>
      <c r="B15" s="8">
        <v>326</v>
      </c>
      <c r="C15" s="8">
        <v>327</v>
      </c>
      <c r="D15" s="8">
        <v>653</v>
      </c>
      <c r="F15" s="13">
        <v>385</v>
      </c>
      <c r="G15" s="13">
        <v>268</v>
      </c>
      <c r="H15" s="13">
        <v>653</v>
      </c>
      <c r="I15" s="15">
        <f t="shared" si="0"/>
        <v>0.41041347626339969</v>
      </c>
      <c r="J15" s="3"/>
    </row>
    <row r="16" spans="1:13" x14ac:dyDescent="0.25">
      <c r="A16" s="45" t="s">
        <v>77</v>
      </c>
      <c r="B16" s="8">
        <v>418</v>
      </c>
      <c r="C16" s="8">
        <v>226</v>
      </c>
      <c r="D16" s="8">
        <v>644</v>
      </c>
      <c r="F16" s="13">
        <v>558</v>
      </c>
      <c r="G16" s="13">
        <v>86</v>
      </c>
      <c r="H16" s="13">
        <v>644</v>
      </c>
      <c r="I16" s="15">
        <f t="shared" si="0"/>
        <v>0.13354037267080746</v>
      </c>
      <c r="J16" s="3"/>
    </row>
    <row r="17" spans="1:13" ht="25.5" x14ac:dyDescent="0.25">
      <c r="A17" s="45" t="s">
        <v>67</v>
      </c>
      <c r="B17" s="8">
        <v>345</v>
      </c>
      <c r="C17" s="8">
        <v>238</v>
      </c>
      <c r="D17" s="8">
        <v>583</v>
      </c>
      <c r="F17" s="13">
        <v>263</v>
      </c>
      <c r="G17" s="13">
        <v>320</v>
      </c>
      <c r="H17" s="13">
        <v>583</v>
      </c>
      <c r="I17" s="15">
        <f t="shared" si="0"/>
        <v>0.548885077186964</v>
      </c>
      <c r="J17" s="3"/>
    </row>
    <row r="18" spans="1:13" ht="25.5" x14ac:dyDescent="0.25">
      <c r="A18" s="45" t="s">
        <v>39</v>
      </c>
      <c r="B18" s="8">
        <v>390</v>
      </c>
      <c r="C18" s="8">
        <v>188</v>
      </c>
      <c r="D18" s="8">
        <v>578</v>
      </c>
      <c r="F18" s="13">
        <v>65</v>
      </c>
      <c r="G18" s="13">
        <v>513</v>
      </c>
      <c r="H18" s="13">
        <v>578</v>
      </c>
      <c r="I18" s="15">
        <f t="shared" si="0"/>
        <v>0.88754325259515576</v>
      </c>
      <c r="J18" s="3"/>
    </row>
    <row r="19" spans="1:13" x14ac:dyDescent="0.25">
      <c r="A19" s="45" t="s">
        <v>45</v>
      </c>
      <c r="B19" s="8">
        <v>332</v>
      </c>
      <c r="C19" s="8">
        <v>228</v>
      </c>
      <c r="D19" s="8">
        <v>560</v>
      </c>
      <c r="F19" s="13">
        <v>231</v>
      </c>
      <c r="G19" s="13">
        <v>329</v>
      </c>
      <c r="H19" s="13">
        <v>560</v>
      </c>
      <c r="I19" s="15">
        <f t="shared" si="0"/>
        <v>0.58750000000000002</v>
      </c>
      <c r="J19" s="3"/>
    </row>
    <row r="20" spans="1:13" x14ac:dyDescent="0.25">
      <c r="A20" s="45" t="s">
        <v>68</v>
      </c>
      <c r="B20" s="8">
        <v>253</v>
      </c>
      <c r="C20" s="8">
        <v>201</v>
      </c>
      <c r="D20" s="8">
        <v>454</v>
      </c>
      <c r="F20" s="13">
        <v>290</v>
      </c>
      <c r="G20" s="13">
        <v>164</v>
      </c>
      <c r="H20" s="13">
        <v>454</v>
      </c>
      <c r="I20" s="15">
        <f t="shared" si="0"/>
        <v>0.36123348017621143</v>
      </c>
      <c r="J20" s="3"/>
    </row>
    <row r="21" spans="1:13" x14ac:dyDescent="0.25">
      <c r="A21" s="45" t="s">
        <v>40</v>
      </c>
      <c r="B21" s="8">
        <v>213</v>
      </c>
      <c r="C21" s="8">
        <v>143</v>
      </c>
      <c r="D21" s="8">
        <v>356</v>
      </c>
      <c r="F21" s="13">
        <v>89</v>
      </c>
      <c r="G21" s="13">
        <v>267</v>
      </c>
      <c r="H21" s="13">
        <v>356</v>
      </c>
      <c r="I21" s="15">
        <f t="shared" si="0"/>
        <v>0.75</v>
      </c>
      <c r="J21" s="3"/>
    </row>
    <row r="22" spans="1:13" x14ac:dyDescent="0.25">
      <c r="A22" s="45" t="s">
        <v>41</v>
      </c>
      <c r="B22" s="8">
        <v>260</v>
      </c>
      <c r="C22" s="8">
        <v>77</v>
      </c>
      <c r="D22" s="8">
        <v>337</v>
      </c>
      <c r="F22" s="13">
        <v>31</v>
      </c>
      <c r="G22" s="13">
        <v>306</v>
      </c>
      <c r="H22" s="13">
        <f>SUM(F22:G22)</f>
        <v>337</v>
      </c>
      <c r="I22" s="15">
        <f t="shared" si="0"/>
        <v>0.90801186943620182</v>
      </c>
      <c r="J22" s="3"/>
    </row>
    <row r="23" spans="1:13" ht="25.5" x14ac:dyDescent="0.25">
      <c r="A23" s="45" t="s">
        <v>42</v>
      </c>
      <c r="B23" s="8">
        <v>147</v>
      </c>
      <c r="C23" s="8">
        <v>89</v>
      </c>
      <c r="D23" s="8">
        <v>236</v>
      </c>
      <c r="F23" s="13">
        <v>20</v>
      </c>
      <c r="G23" s="13">
        <v>216</v>
      </c>
      <c r="H23" s="13">
        <v>236</v>
      </c>
      <c r="I23" s="15">
        <f t="shared" si="0"/>
        <v>0.9152542372881356</v>
      </c>
      <c r="J23" s="3"/>
    </row>
    <row r="24" spans="1:13" x14ac:dyDescent="0.25">
      <c r="A24" s="45" t="s">
        <v>59</v>
      </c>
      <c r="B24" s="8">
        <v>120</v>
      </c>
      <c r="C24" s="8">
        <v>105</v>
      </c>
      <c r="D24" s="8">
        <v>225</v>
      </c>
      <c r="F24" s="13">
        <v>84</v>
      </c>
      <c r="G24" s="13">
        <v>141</v>
      </c>
      <c r="H24" s="13">
        <v>225</v>
      </c>
      <c r="I24" s="15">
        <f t="shared" si="0"/>
        <v>0.62666666666666671</v>
      </c>
      <c r="J24" s="3"/>
    </row>
    <row r="25" spans="1:13" x14ac:dyDescent="0.25">
      <c r="A25" s="45" t="s">
        <v>43</v>
      </c>
      <c r="B25" s="8">
        <v>142</v>
      </c>
      <c r="C25" s="8">
        <v>81</v>
      </c>
      <c r="D25" s="8">
        <v>223</v>
      </c>
      <c r="F25" s="13">
        <v>26</v>
      </c>
      <c r="G25" s="13">
        <v>197</v>
      </c>
      <c r="H25" s="13">
        <v>223</v>
      </c>
      <c r="I25" s="15">
        <f t="shared" si="0"/>
        <v>0.88340807174887892</v>
      </c>
      <c r="J25" s="3"/>
    </row>
    <row r="26" spans="1:13" x14ac:dyDescent="0.25">
      <c r="A26" s="45" t="s">
        <v>44</v>
      </c>
      <c r="B26" s="8">
        <v>144</v>
      </c>
      <c r="C26" s="8">
        <v>67</v>
      </c>
      <c r="D26" s="8">
        <v>211</v>
      </c>
      <c r="F26" s="13">
        <v>60</v>
      </c>
      <c r="G26" s="13">
        <v>151</v>
      </c>
      <c r="H26" s="13">
        <v>211</v>
      </c>
      <c r="I26" s="15">
        <f t="shared" si="0"/>
        <v>0.71563981042654023</v>
      </c>
      <c r="J26" s="3"/>
    </row>
    <row r="27" spans="1:13" x14ac:dyDescent="0.25">
      <c r="A27" s="45" t="s">
        <v>28</v>
      </c>
      <c r="B27" s="8">
        <v>2602</v>
      </c>
      <c r="C27" s="8">
        <v>1807</v>
      </c>
      <c r="D27" s="8">
        <v>4409</v>
      </c>
      <c r="F27" s="13">
        <v>1942</v>
      </c>
      <c r="G27" s="13">
        <v>2467</v>
      </c>
      <c r="H27" s="13">
        <v>4409</v>
      </c>
      <c r="I27" s="15">
        <f t="shared" si="0"/>
        <v>0.55953731004762985</v>
      </c>
      <c r="J27" s="3"/>
    </row>
    <row r="28" spans="1:13" s="55" customFormat="1" x14ac:dyDescent="0.25">
      <c r="A28" s="46" t="s">
        <v>0</v>
      </c>
      <c r="B28" s="50">
        <f>SUM(B7:B27)</f>
        <v>12355</v>
      </c>
      <c r="C28" s="50">
        <f t="shared" ref="C28:D28" si="1">SUM(C7:C27)</f>
        <v>9182</v>
      </c>
      <c r="D28" s="50">
        <f t="shared" si="1"/>
        <v>21537</v>
      </c>
      <c r="E28" s="10"/>
      <c r="F28" s="51">
        <f>SUM(F7:F27)</f>
        <v>9400</v>
      </c>
      <c r="G28" s="51">
        <f>SUM(G7:G27)</f>
        <v>12137</v>
      </c>
      <c r="H28" s="51">
        <f>SUM(H7:H27)</f>
        <v>21537</v>
      </c>
      <c r="I28" s="52">
        <f t="shared" si="0"/>
        <v>0.56354181176579843</v>
      </c>
      <c r="J28" s="53"/>
      <c r="K28" s="54"/>
      <c r="L28" s="54"/>
      <c r="M28" s="54"/>
    </row>
    <row r="29" spans="1:13" x14ac:dyDescent="0.25">
      <c r="A29" s="47"/>
      <c r="I29" s="15"/>
      <c r="J29" s="3"/>
    </row>
    <row r="30" spans="1:13" s="4" customFormat="1" ht="25.5" x14ac:dyDescent="0.25">
      <c r="A30" s="41" t="s">
        <v>29</v>
      </c>
      <c r="B30" s="40" t="s">
        <v>26</v>
      </c>
      <c r="C30" s="40" t="s">
        <v>27</v>
      </c>
      <c r="D30" s="37" t="s">
        <v>0</v>
      </c>
      <c r="E30" s="36"/>
      <c r="F30" s="37" t="s">
        <v>23</v>
      </c>
      <c r="G30" s="37" t="s">
        <v>24</v>
      </c>
      <c r="H30" s="38" t="s">
        <v>0</v>
      </c>
      <c r="I30" s="39" t="s">
        <v>25</v>
      </c>
    </row>
    <row r="31" spans="1:13" s="6" customFormat="1" x14ac:dyDescent="0.25">
      <c r="A31" s="48" t="s">
        <v>64</v>
      </c>
      <c r="B31" s="16">
        <v>1671</v>
      </c>
      <c r="C31" s="16">
        <v>2105</v>
      </c>
      <c r="D31" s="16">
        <v>3776</v>
      </c>
      <c r="E31" s="11"/>
      <c r="F31" s="17">
        <v>2431</v>
      </c>
      <c r="G31" s="17">
        <v>1345</v>
      </c>
      <c r="H31" s="17">
        <v>3776</v>
      </c>
      <c r="I31" s="18">
        <f>G31/H31</f>
        <v>0.35619703389830509</v>
      </c>
      <c r="K31" s="7"/>
      <c r="L31" s="7"/>
      <c r="M31" s="7"/>
    </row>
    <row r="32" spans="1:13" s="6" customFormat="1" x14ac:dyDescent="0.25">
      <c r="A32" s="48" t="s">
        <v>71</v>
      </c>
      <c r="B32" s="16">
        <v>1026</v>
      </c>
      <c r="C32" s="16">
        <v>1413</v>
      </c>
      <c r="D32" s="16">
        <v>2439</v>
      </c>
      <c r="E32" s="11"/>
      <c r="F32" s="17">
        <v>1045</v>
      </c>
      <c r="G32" s="17">
        <v>1394</v>
      </c>
      <c r="H32" s="17">
        <v>2439</v>
      </c>
      <c r="I32" s="18">
        <f t="shared" ref="I32:I52" si="2">G32/H32</f>
        <v>0.5715457154571546</v>
      </c>
      <c r="K32" s="7"/>
      <c r="L32" s="7"/>
      <c r="M32" s="7"/>
    </row>
    <row r="33" spans="1:13" s="6" customFormat="1" x14ac:dyDescent="0.25">
      <c r="A33" s="48" t="s">
        <v>65</v>
      </c>
      <c r="B33" s="16">
        <v>830</v>
      </c>
      <c r="C33" s="16">
        <v>989</v>
      </c>
      <c r="D33" s="16">
        <v>1819</v>
      </c>
      <c r="E33" s="11"/>
      <c r="F33" s="17">
        <v>612</v>
      </c>
      <c r="G33" s="17">
        <v>1207</v>
      </c>
      <c r="H33" s="17">
        <v>1819</v>
      </c>
      <c r="I33" s="18">
        <f t="shared" si="2"/>
        <v>0.66355140186915884</v>
      </c>
      <c r="K33" s="7"/>
      <c r="L33" s="7"/>
      <c r="M33" s="7"/>
    </row>
    <row r="34" spans="1:13" s="6" customFormat="1" x14ac:dyDescent="0.25">
      <c r="A34" s="48" t="s">
        <v>46</v>
      </c>
      <c r="B34" s="16">
        <v>765</v>
      </c>
      <c r="C34" s="16">
        <v>924</v>
      </c>
      <c r="D34" s="16">
        <v>1689</v>
      </c>
      <c r="E34" s="11"/>
      <c r="F34" s="17">
        <v>870</v>
      </c>
      <c r="G34" s="17">
        <v>819</v>
      </c>
      <c r="H34" s="17">
        <v>1689</v>
      </c>
      <c r="I34" s="18">
        <f t="shared" si="2"/>
        <v>0.48490230905861459</v>
      </c>
      <c r="K34" s="7"/>
      <c r="L34" s="7"/>
      <c r="M34" s="7"/>
    </row>
    <row r="35" spans="1:13" s="6" customFormat="1" x14ac:dyDescent="0.25">
      <c r="A35" s="48" t="s">
        <v>47</v>
      </c>
      <c r="B35" s="16">
        <v>598</v>
      </c>
      <c r="C35" s="16">
        <v>758</v>
      </c>
      <c r="D35" s="16">
        <v>1356</v>
      </c>
      <c r="E35" s="11"/>
      <c r="F35" s="17">
        <v>368</v>
      </c>
      <c r="G35" s="17">
        <v>988</v>
      </c>
      <c r="H35" s="17">
        <v>1356</v>
      </c>
      <c r="I35" s="18">
        <f t="shared" si="2"/>
        <v>0.72861356932153387</v>
      </c>
      <c r="K35" s="7"/>
      <c r="L35" s="7"/>
      <c r="M35" s="7"/>
    </row>
    <row r="36" spans="1:13" s="6" customFormat="1" x14ac:dyDescent="0.25">
      <c r="A36" s="48" t="s">
        <v>48</v>
      </c>
      <c r="B36" s="16">
        <v>440</v>
      </c>
      <c r="C36" s="16">
        <v>762</v>
      </c>
      <c r="D36" s="16">
        <v>1202</v>
      </c>
      <c r="E36" s="11"/>
      <c r="F36" s="17">
        <v>491</v>
      </c>
      <c r="G36" s="17">
        <v>711</v>
      </c>
      <c r="H36" s="17">
        <v>1202</v>
      </c>
      <c r="I36" s="18">
        <f t="shared" si="2"/>
        <v>0.59151414309484196</v>
      </c>
      <c r="K36" s="7"/>
      <c r="L36" s="7"/>
      <c r="M36" s="7"/>
    </row>
    <row r="37" spans="1:13" s="6" customFormat="1" x14ac:dyDescent="0.25">
      <c r="A37" s="48" t="s">
        <v>76</v>
      </c>
      <c r="B37" s="16">
        <v>417</v>
      </c>
      <c r="C37" s="16">
        <v>690</v>
      </c>
      <c r="D37" s="16">
        <v>1107</v>
      </c>
      <c r="E37" s="11"/>
      <c r="F37" s="17">
        <v>301</v>
      </c>
      <c r="G37" s="17">
        <v>806</v>
      </c>
      <c r="H37" s="17">
        <v>1107</v>
      </c>
      <c r="I37" s="18">
        <f t="shared" si="2"/>
        <v>0.72809394760614277</v>
      </c>
      <c r="K37" s="7"/>
      <c r="L37" s="7"/>
      <c r="M37" s="7"/>
    </row>
    <row r="38" spans="1:13" s="6" customFormat="1" x14ac:dyDescent="0.25">
      <c r="A38" s="48" t="s">
        <v>49</v>
      </c>
      <c r="B38" s="16">
        <v>294</v>
      </c>
      <c r="C38" s="16">
        <v>479</v>
      </c>
      <c r="D38" s="16">
        <v>773</v>
      </c>
      <c r="E38" s="11"/>
      <c r="F38" s="17">
        <v>297</v>
      </c>
      <c r="G38" s="17">
        <v>476</v>
      </c>
      <c r="H38" s="17">
        <v>773</v>
      </c>
      <c r="I38" s="18">
        <f t="shared" si="2"/>
        <v>0.61578266494178524</v>
      </c>
      <c r="K38" s="7"/>
      <c r="L38" s="7"/>
      <c r="M38" s="7"/>
    </row>
    <row r="39" spans="1:13" s="6" customFormat="1" x14ac:dyDescent="0.25">
      <c r="A39" s="48" t="s">
        <v>72</v>
      </c>
      <c r="B39" s="16">
        <v>294</v>
      </c>
      <c r="C39" s="16">
        <v>442</v>
      </c>
      <c r="D39" s="16">
        <v>736</v>
      </c>
      <c r="E39" s="11"/>
      <c r="F39" s="17">
        <v>169</v>
      </c>
      <c r="G39" s="17">
        <v>567</v>
      </c>
      <c r="H39" s="17">
        <v>736</v>
      </c>
      <c r="I39" s="18">
        <f t="shared" si="2"/>
        <v>0.77038043478260865</v>
      </c>
      <c r="K39" s="7"/>
      <c r="L39" s="7"/>
      <c r="M39" s="7"/>
    </row>
    <row r="40" spans="1:13" s="6" customFormat="1" x14ac:dyDescent="0.25">
      <c r="A40" s="48" t="s">
        <v>50</v>
      </c>
      <c r="B40" s="16">
        <v>211</v>
      </c>
      <c r="C40" s="16">
        <v>412</v>
      </c>
      <c r="D40" s="16">
        <v>623</v>
      </c>
      <c r="E40" s="11"/>
      <c r="F40" s="17">
        <v>546</v>
      </c>
      <c r="G40" s="17">
        <v>77</v>
      </c>
      <c r="H40" s="17">
        <v>623</v>
      </c>
      <c r="I40" s="18">
        <f t="shared" si="2"/>
        <v>0.12359550561797752</v>
      </c>
      <c r="K40" s="7"/>
      <c r="L40" s="7"/>
      <c r="M40" s="7"/>
    </row>
    <row r="41" spans="1:13" s="6" customFormat="1" x14ac:dyDescent="0.25">
      <c r="A41" s="48" t="s">
        <v>51</v>
      </c>
      <c r="B41" s="16">
        <v>220</v>
      </c>
      <c r="C41" s="16">
        <v>392</v>
      </c>
      <c r="D41" s="16">
        <v>612</v>
      </c>
      <c r="E41" s="11"/>
      <c r="F41" s="17">
        <v>70</v>
      </c>
      <c r="G41" s="17">
        <v>542</v>
      </c>
      <c r="H41" s="17">
        <v>612</v>
      </c>
      <c r="I41" s="18">
        <f t="shared" si="2"/>
        <v>0.8856209150326797</v>
      </c>
      <c r="K41" s="7"/>
      <c r="L41" s="7"/>
      <c r="M41" s="7"/>
    </row>
    <row r="42" spans="1:13" s="6" customFormat="1" x14ac:dyDescent="0.25">
      <c r="A42" s="48" t="s">
        <v>52</v>
      </c>
      <c r="B42" s="16">
        <v>181</v>
      </c>
      <c r="C42" s="16">
        <v>392</v>
      </c>
      <c r="D42" s="16">
        <v>573</v>
      </c>
      <c r="E42" s="11"/>
      <c r="F42" s="17">
        <v>82</v>
      </c>
      <c r="G42" s="17">
        <v>491</v>
      </c>
      <c r="H42" s="17">
        <v>573</v>
      </c>
      <c r="I42" s="18">
        <f t="shared" si="2"/>
        <v>0.85689354275741714</v>
      </c>
      <c r="K42" s="7"/>
      <c r="L42" s="7"/>
      <c r="M42" s="7"/>
    </row>
    <row r="43" spans="1:13" s="6" customFormat="1" x14ac:dyDescent="0.25">
      <c r="A43" s="48" t="s">
        <v>73</v>
      </c>
      <c r="B43" s="16">
        <v>215</v>
      </c>
      <c r="C43" s="16">
        <v>231</v>
      </c>
      <c r="D43" s="16">
        <v>446</v>
      </c>
      <c r="E43" s="11"/>
      <c r="F43" s="17">
        <v>216</v>
      </c>
      <c r="G43" s="17">
        <v>230</v>
      </c>
      <c r="H43" s="17">
        <v>446</v>
      </c>
      <c r="I43" s="18">
        <f t="shared" si="2"/>
        <v>0.51569506726457404</v>
      </c>
      <c r="K43" s="7"/>
      <c r="L43" s="7"/>
      <c r="M43" s="7"/>
    </row>
    <row r="44" spans="1:13" s="6" customFormat="1" x14ac:dyDescent="0.25">
      <c r="A44" s="48" t="s">
        <v>53</v>
      </c>
      <c r="B44" s="16">
        <v>127</v>
      </c>
      <c r="C44" s="16">
        <v>307</v>
      </c>
      <c r="D44" s="16">
        <v>434</v>
      </c>
      <c r="E44" s="11"/>
      <c r="F44" s="17">
        <v>96</v>
      </c>
      <c r="G44" s="17">
        <v>338</v>
      </c>
      <c r="H44" s="17">
        <v>434</v>
      </c>
      <c r="I44" s="18">
        <f t="shared" si="2"/>
        <v>0.77880184331797231</v>
      </c>
      <c r="K44" s="7"/>
      <c r="L44" s="7"/>
      <c r="M44" s="7"/>
    </row>
    <row r="45" spans="1:13" s="6" customFormat="1" x14ac:dyDescent="0.25">
      <c r="A45" s="48" t="s">
        <v>54</v>
      </c>
      <c r="B45" s="16">
        <v>169</v>
      </c>
      <c r="C45" s="16">
        <v>202</v>
      </c>
      <c r="D45" s="16">
        <v>371</v>
      </c>
      <c r="E45" s="11"/>
      <c r="F45" s="17">
        <v>140</v>
      </c>
      <c r="G45" s="17">
        <v>231</v>
      </c>
      <c r="H45" s="17">
        <v>371</v>
      </c>
      <c r="I45" s="18">
        <f t="shared" si="2"/>
        <v>0.62264150943396224</v>
      </c>
      <c r="K45" s="7"/>
      <c r="L45" s="7"/>
      <c r="M45" s="7"/>
    </row>
    <row r="46" spans="1:13" s="6" customFormat="1" x14ac:dyDescent="0.25">
      <c r="A46" s="48" t="s">
        <v>55</v>
      </c>
      <c r="B46" s="16">
        <v>131</v>
      </c>
      <c r="C46" s="16">
        <v>212</v>
      </c>
      <c r="D46" s="16">
        <v>343</v>
      </c>
      <c r="E46" s="11"/>
      <c r="F46" s="17">
        <v>89</v>
      </c>
      <c r="G46" s="17">
        <v>254</v>
      </c>
      <c r="H46" s="17">
        <v>343</v>
      </c>
      <c r="I46" s="18">
        <f t="shared" si="2"/>
        <v>0.74052478134110788</v>
      </c>
      <c r="K46" s="7"/>
      <c r="L46" s="7"/>
      <c r="M46" s="7"/>
    </row>
    <row r="47" spans="1:13" s="6" customFormat="1" x14ac:dyDescent="0.25">
      <c r="A47" s="48" t="s">
        <v>56</v>
      </c>
      <c r="B47" s="16">
        <v>164</v>
      </c>
      <c r="C47" s="16">
        <v>117</v>
      </c>
      <c r="D47" s="16">
        <v>281</v>
      </c>
      <c r="E47" s="11"/>
      <c r="F47" s="17">
        <v>197</v>
      </c>
      <c r="G47" s="17">
        <v>84</v>
      </c>
      <c r="H47" s="17">
        <v>281</v>
      </c>
      <c r="I47" s="18">
        <f t="shared" si="2"/>
        <v>0.29893238434163699</v>
      </c>
      <c r="K47" s="7"/>
      <c r="L47" s="7"/>
      <c r="M47" s="7"/>
    </row>
    <row r="48" spans="1:13" s="6" customFormat="1" x14ac:dyDescent="0.25">
      <c r="A48" s="48" t="s">
        <v>74</v>
      </c>
      <c r="B48" s="16">
        <v>123</v>
      </c>
      <c r="C48" s="16">
        <v>156</v>
      </c>
      <c r="D48" s="16">
        <v>279</v>
      </c>
      <c r="E48" s="11"/>
      <c r="F48" s="17">
        <v>138</v>
      </c>
      <c r="G48" s="17">
        <v>141</v>
      </c>
      <c r="H48" s="17">
        <v>279</v>
      </c>
      <c r="I48" s="18">
        <f t="shared" si="2"/>
        <v>0.5053763440860215</v>
      </c>
      <c r="K48" s="7"/>
      <c r="L48" s="7"/>
      <c r="M48" s="7"/>
    </row>
    <row r="49" spans="1:13" s="6" customFormat="1" x14ac:dyDescent="0.25">
      <c r="A49" s="48" t="s">
        <v>57</v>
      </c>
      <c r="B49" s="16">
        <v>47</v>
      </c>
      <c r="C49" s="16">
        <v>194</v>
      </c>
      <c r="D49" s="16">
        <v>241</v>
      </c>
      <c r="E49" s="11"/>
      <c r="F49" s="17">
        <v>38</v>
      </c>
      <c r="G49" s="17">
        <v>203</v>
      </c>
      <c r="H49" s="17">
        <v>241</v>
      </c>
      <c r="I49" s="18">
        <f t="shared" si="2"/>
        <v>0.84232365145228216</v>
      </c>
      <c r="K49" s="7"/>
      <c r="L49" s="7"/>
      <c r="M49" s="7"/>
    </row>
    <row r="50" spans="1:13" s="6" customFormat="1" x14ac:dyDescent="0.25">
      <c r="A50" s="48" t="s">
        <v>58</v>
      </c>
      <c r="B50" s="16">
        <v>76</v>
      </c>
      <c r="C50" s="16">
        <v>133</v>
      </c>
      <c r="D50" s="16">
        <v>209</v>
      </c>
      <c r="E50" s="11"/>
      <c r="F50" s="17">
        <v>30</v>
      </c>
      <c r="G50" s="17">
        <v>179</v>
      </c>
      <c r="H50" s="17">
        <v>209</v>
      </c>
      <c r="I50" s="18">
        <f t="shared" si="2"/>
        <v>0.8564593301435407</v>
      </c>
      <c r="K50" s="7"/>
      <c r="L50" s="7"/>
      <c r="M50" s="7"/>
    </row>
    <row r="51" spans="1:13" s="6" customFormat="1" x14ac:dyDescent="0.25">
      <c r="A51" s="48" t="s">
        <v>28</v>
      </c>
      <c r="B51" s="16">
        <v>583</v>
      </c>
      <c r="C51" s="16">
        <v>956</v>
      </c>
      <c r="D51" s="16">
        <v>1539</v>
      </c>
      <c r="E51" s="11"/>
      <c r="F51" s="17">
        <v>779</v>
      </c>
      <c r="G51" s="17">
        <v>760</v>
      </c>
      <c r="H51" s="17">
        <v>1539</v>
      </c>
      <c r="I51" s="18">
        <f t="shared" si="2"/>
        <v>0.49382716049382713</v>
      </c>
      <c r="K51" s="7"/>
      <c r="L51" s="7"/>
      <c r="M51" s="7"/>
    </row>
    <row r="52" spans="1:13" s="59" customFormat="1" x14ac:dyDescent="0.25">
      <c r="A52" s="49" t="s">
        <v>0</v>
      </c>
      <c r="B52" s="56">
        <f t="shared" ref="B52:C52" si="3">SUM(B31:B51)</f>
        <v>8582</v>
      </c>
      <c r="C52" s="56">
        <f t="shared" si="3"/>
        <v>12266</v>
      </c>
      <c r="D52" s="56">
        <f>SUM(D31:D51)</f>
        <v>20848</v>
      </c>
      <c r="E52" s="12"/>
      <c r="F52" s="57">
        <f>SUM(F31:F51)</f>
        <v>9005</v>
      </c>
      <c r="G52" s="57">
        <f t="shared" ref="G52:H52" si="4">SUM(G31:G51)</f>
        <v>11843</v>
      </c>
      <c r="H52" s="57">
        <f t="shared" si="4"/>
        <v>20848</v>
      </c>
      <c r="I52" s="58">
        <f t="shared" si="2"/>
        <v>0.56806408288564847</v>
      </c>
      <c r="K52" s="60"/>
      <c r="L52" s="60"/>
      <c r="M52" s="60"/>
    </row>
    <row r="53" spans="1:13" x14ac:dyDescent="0.25">
      <c r="B53" s="19"/>
      <c r="C53" s="19"/>
      <c r="D53" s="19"/>
    </row>
    <row r="54" spans="1:13" x14ac:dyDescent="0.25">
      <c r="A54" s="42" t="s">
        <v>34</v>
      </c>
      <c r="B54" s="19"/>
      <c r="C54" s="19"/>
      <c r="D54" s="19"/>
    </row>
    <row r="55" spans="1:13" x14ac:dyDescent="0.25">
      <c r="A55" s="42" t="s">
        <v>35</v>
      </c>
      <c r="B55" s="19"/>
      <c r="C55" s="19"/>
      <c r="D55" s="19"/>
    </row>
    <row r="56" spans="1:13" x14ac:dyDescent="0.25">
      <c r="K56" s="1"/>
      <c r="L56" s="1"/>
      <c r="M56" s="1"/>
    </row>
    <row r="57" spans="1:13" x14ac:dyDescent="0.25">
      <c r="K57" s="1"/>
      <c r="L57" s="1"/>
      <c r="M57" s="1"/>
    </row>
    <row r="58" spans="1:13" x14ac:dyDescent="0.25">
      <c r="K58" s="1"/>
      <c r="L58" s="1"/>
      <c r="M58" s="1"/>
    </row>
    <row r="59" spans="1:13" x14ac:dyDescent="0.25">
      <c r="K59" s="1"/>
      <c r="L59" s="1"/>
      <c r="M59" s="1"/>
    </row>
    <row r="60" spans="1:13" x14ac:dyDescent="0.25">
      <c r="K60" s="1"/>
      <c r="L60" s="1"/>
      <c r="M60" s="1"/>
    </row>
    <row r="61" spans="1:13" x14ac:dyDescent="0.25">
      <c r="K61" s="1"/>
      <c r="L61" s="1"/>
      <c r="M61" s="1"/>
    </row>
    <row r="62" spans="1:13" x14ac:dyDescent="0.25">
      <c r="K62" s="1"/>
      <c r="L62" s="1"/>
      <c r="M62" s="1"/>
    </row>
    <row r="63" spans="1:13" x14ac:dyDescent="0.25">
      <c r="K63" s="1"/>
      <c r="L63" s="1"/>
      <c r="M63" s="1"/>
    </row>
  </sheetData>
  <sortState ref="A57:D67">
    <sortCondition descending="1" ref="D57:D67"/>
  </sortState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Répartition par spécialités </vt:lpstr>
      <vt:lpstr>Répartion par combinaisons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2025-01-14T08:46:36Z</cp:lastPrinted>
  <dcterms:created xsi:type="dcterms:W3CDTF">2024-12-20T07:24:45Z</dcterms:created>
  <dcterms:modified xsi:type="dcterms:W3CDTF">2025-01-14T09:21:23Z</dcterms:modified>
</cp:coreProperties>
</file>